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文面" sheetId="2" state="visible" r:id="rId2"/>
    <sheet xmlns:r="http://schemas.openxmlformats.org/officeDocument/2006/relationships" name="枠" sheetId="3" state="visible" r:id="rId3"/>
    <sheet xmlns:r="http://schemas.openxmlformats.org/officeDocument/2006/relationships" name="対象者" sheetId="4" state="visible" r:id="rId4"/>
  </sheets>
  <definedNames>
    <definedName name="枠の一覧">'枠'!$F$2:$F$201</definedName>
    <definedName name="名前の一覧">'対象者'!$A$2:$A$201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/d"/>
    <numFmt numFmtId="166" formatCode="m/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C00000"/>
    </font>
    <font>
      <b val="1"/>
    </font>
    <font>
      <color rgb="00C00000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EEEE"/>
      </patternFill>
    </fill>
    <fill>
      <patternFill patternType="solid">
        <fgColor rgb="00E2EFDA"/>
      </patternFill>
    </fill>
    <fill>
      <patternFill patternType="solid">
        <fgColor rgb="00DDE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vertical="center"/>
    </xf>
    <xf numFmtId="0" fontId="3" fillId="5" borderId="0" applyAlignment="1" pivotButton="0" quotePrefix="0" xfId="0">
      <alignment horizontal="center" vertical="center"/>
    </xf>
    <xf numFmtId="165" fontId="0" fillId="2" borderId="0" applyAlignment="1" pivotButton="0" quotePrefix="0" xfId="0">
      <alignment vertical="center"/>
    </xf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166" fontId="0" fillId="2" borderId="0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4CCCC"/>
          <bgColor rgb="00F4CCCC"/>
        </patternFill>
      </fill>
    </dxf>
    <dxf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日程あわせ表の使い方</t>
        </is>
      </c>
    </row>
    <row r="2">
      <c r="A2" s="2" t="inlineStr"/>
    </row>
    <row r="3" ht="32" customHeight="1">
      <c r="A3" s="3" t="inlineStr">
        <is>
          <t>※ 黄色の欄に最初から入っている日付・時間・名前は、すべて見本です。ご自分のものに書き換えてください。</t>
        </is>
      </c>
    </row>
    <row r="4">
      <c r="A4" s="2" t="inlineStr"/>
    </row>
    <row r="5">
      <c r="A5" s="2" t="inlineStr">
        <is>
          <t>1. 「枠」に、日程を入れられる日付と時間を、1行に1つずつ入れます（黄色の欄）。</t>
        </is>
      </c>
    </row>
    <row r="6" ht="32" customHeight="1">
      <c r="A6" s="2" t="inlineStr">
        <is>
          <t>2. 「対象者」に、案内する方の名前を入れます（今お使いの名簿から、名前の列を貼り付けても大丈夫です）。</t>
        </is>
      </c>
    </row>
    <row r="7" ht="32" customHeight="1">
      <c r="A7" s="2" t="inlineStr">
        <is>
          <t>3. 「文面」の上の段に、今空いている枠を並べた案内の文ができます。緑の枠をコピーして、LINEやメールに貼ってください。</t>
        </is>
      </c>
    </row>
    <row r="8" ht="32" customHeight="1">
      <c r="A8" s="2" t="inlineStr">
        <is>
          <t>4. 返事が来たら、「対象者」の「決まった枠」を選びます。「枠」に名前が入り、案内の文からその枠が消えます。</t>
        </is>
      </c>
    </row>
    <row r="9">
      <c r="A9" s="2" t="inlineStr">
        <is>
          <t>5. 決まった方には、「文面」の下の段で名前を選ぶと、日時をお知らせする文ができます。</t>
        </is>
      </c>
    </row>
    <row r="10">
      <c r="A10" s="2" t="inlineStr"/>
    </row>
    <row r="11">
      <c r="A11" s="2" t="inlineStr">
        <is>
          <t>・まだ決まっていない方は、「対象者」の行がオレンジになります。同じ枠に2人入ると赤くなります。</t>
        </is>
      </c>
    </row>
    <row r="12">
      <c r="A12" s="2" t="inlineStr">
        <is>
          <t>・面談のほか、体験や発表会の日程などにも使えます。「文面」の「何の日程か」を書き換えてください。</t>
        </is>
      </c>
    </row>
    <row r="13">
      <c r="A13" s="2" t="inlineStr">
        <is>
          <t>・過ぎた枠は、行ごと消してください（残っていると、案内の文に並びます）。</t>
        </is>
      </c>
    </row>
    <row r="14">
      <c r="A14" s="2" t="inlineStr">
        <is>
          <t>・灰色の欄は自動で計算されます。触らなくて大丈夫です。</t>
        </is>
      </c>
    </row>
    <row r="15">
      <c r="A15" s="2" t="inlineStr">
        <is>
          <t>・表が出した文面は、最後はご自身の目で確かめてからお送りください。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</cols>
  <sheetData>
    <row r="1">
      <c r="A1" s="4" t="inlineStr">
        <is>
          <t>文面</t>
        </is>
      </c>
      <c r="B1" s="5" t="n"/>
      <c r="C1" s="5" t="n"/>
      <c r="D1" s="5" t="n"/>
    </row>
    <row r="2">
      <c r="A2" s="6" t="inlineStr">
        <is>
          <t>何の日程か</t>
        </is>
      </c>
      <c r="B2" s="7" t="inlineStr">
        <is>
          <t>面談</t>
        </is>
      </c>
      <c r="C2" s="8" t="inlineStr">
        <is>
          <t>← 体験、発表会のリハーサルなどに書き換えられます</t>
        </is>
      </c>
      <c r="D2" s="5" t="n"/>
    </row>
    <row r="3">
      <c r="A3" s="6" t="inlineStr">
        <is>
          <t>今空いている枠</t>
        </is>
      </c>
      <c r="B3" s="9">
        <f>COUNTIF('枠'!$E:$E,"空き")</f>
        <v/>
      </c>
      <c r="C3" s="5" t="n"/>
      <c r="D3" s="5" t="n"/>
    </row>
    <row r="4">
      <c r="A4" s="5" t="n"/>
      <c r="B4" s="5" t="n"/>
      <c r="C4" s="5" t="n"/>
      <c r="D4" s="5" t="n"/>
    </row>
    <row r="5">
      <c r="A5" s="6" t="inlineStr">
        <is>
          <t>案内の文面（緑の枠をまとめてコピー）</t>
        </is>
      </c>
      <c r="B5" s="5" t="n"/>
      <c r="C5" s="5" t="n"/>
      <c r="D5" s="5" t="n"/>
    </row>
    <row r="6">
      <c r="A6" s="10">
        <f>IF($B$3=0,"空いている枠がありません。「枠」に日時を足してください。","いつもお世話になっております。")</f>
        <v/>
      </c>
      <c r="B6" s="10" t="n"/>
      <c r="C6" s="10" t="n"/>
      <c r="D6" s="10" t="n"/>
    </row>
    <row r="7">
      <c r="A7" s="10">
        <f>IF($B$3=0,"",'文面'!$B$2&amp;"の日程について、ご案内いたします。")</f>
        <v/>
      </c>
      <c r="B7" s="10" t="n"/>
      <c r="C7" s="10" t="n"/>
      <c r="D7" s="10" t="n"/>
    </row>
    <row r="8">
      <c r="A8" s="10">
        <f>IF($B$3=0,"","次の中から、ご都合のよい日時を教えてください。")</f>
        <v/>
      </c>
      <c r="B8" s="10" t="n"/>
      <c r="C8" s="10" t="n"/>
      <c r="D8" s="10" t="n"/>
    </row>
    <row r="9">
      <c r="A9" s="10">
        <f>IFERROR("・"&amp;INDEX('枠'!$F:$F,MATCH(1,'枠'!$G:$G,0)),"")</f>
        <v/>
      </c>
      <c r="B9" s="10" t="n"/>
      <c r="C9" s="10" t="n"/>
      <c r="D9" s="10" t="n"/>
    </row>
    <row r="10">
      <c r="A10" s="10">
        <f>IFERROR("・"&amp;INDEX('枠'!$F:$F,MATCH(2,'枠'!$G:$G,0)),"")</f>
        <v/>
      </c>
      <c r="B10" s="10" t="n"/>
      <c r="C10" s="10" t="n"/>
      <c r="D10" s="10" t="n"/>
    </row>
    <row r="11">
      <c r="A11" s="10">
        <f>IFERROR("・"&amp;INDEX('枠'!$F:$F,MATCH(3,'枠'!$G:$G,0)),"")</f>
        <v/>
      </c>
      <c r="B11" s="10" t="n"/>
      <c r="C11" s="10" t="n"/>
      <c r="D11" s="10" t="n"/>
    </row>
    <row r="12">
      <c r="A12" s="10">
        <f>IFERROR("・"&amp;INDEX('枠'!$F:$F,MATCH(4,'枠'!$G:$G,0)),"")</f>
        <v/>
      </c>
      <c r="B12" s="10" t="n"/>
      <c r="C12" s="10" t="n"/>
      <c r="D12" s="10" t="n"/>
    </row>
    <row r="13">
      <c r="A13" s="10">
        <f>IFERROR("・"&amp;INDEX('枠'!$F:$F,MATCH(5,'枠'!$G:$G,0)),"")</f>
        <v/>
      </c>
      <c r="B13" s="10" t="n"/>
      <c r="C13" s="10" t="n"/>
      <c r="D13" s="10" t="n"/>
    </row>
    <row r="14">
      <c r="A14" s="10">
        <f>IFERROR("・"&amp;INDEX('枠'!$F:$F,MATCH(6,'枠'!$G:$G,0)),"")</f>
        <v/>
      </c>
      <c r="B14" s="10" t="n"/>
      <c r="C14" s="10" t="n"/>
      <c r="D14" s="10" t="n"/>
    </row>
    <row r="15">
      <c r="A15" s="10">
        <f>IFERROR("・"&amp;INDEX('枠'!$F:$F,MATCH(7,'枠'!$G:$G,0)),"")</f>
        <v/>
      </c>
      <c r="B15" s="10" t="n"/>
      <c r="C15" s="10" t="n"/>
      <c r="D15" s="10" t="n"/>
    </row>
    <row r="16">
      <c r="A16" s="10">
        <f>IFERROR("・"&amp;INDEX('枠'!$F:$F,MATCH(8,'枠'!$G:$G,0)),"")</f>
        <v/>
      </c>
      <c r="B16" s="10" t="n"/>
      <c r="C16" s="10" t="n"/>
      <c r="D16" s="10" t="n"/>
    </row>
    <row r="17">
      <c r="A17" s="10">
        <f>IFERROR("・"&amp;INDEX('枠'!$F:$F,MATCH(9,'枠'!$G:$G,0)),"")</f>
        <v/>
      </c>
      <c r="B17" s="10" t="n"/>
      <c r="C17" s="10" t="n"/>
      <c r="D17" s="10" t="n"/>
    </row>
    <row r="18">
      <c r="A18" s="10">
        <f>IFERROR("・"&amp;INDEX('枠'!$F:$F,MATCH(10,'枠'!$G:$G,0)),"")</f>
        <v/>
      </c>
      <c r="B18" s="10" t="n"/>
      <c r="C18" s="10" t="n"/>
      <c r="D18" s="10" t="n"/>
    </row>
    <row r="19">
      <c r="A19" s="10">
        <f>IF($B$3&gt;10,"（ほかの日時もございます。ご都合が合わない場合はお知らせください）","")</f>
        <v/>
      </c>
      <c r="B19" s="10" t="n"/>
      <c r="C19" s="10" t="n"/>
      <c r="D19" s="10" t="n"/>
    </row>
    <row r="20">
      <c r="A20" s="10">
        <f>IF($B$3=0,"","ご返信をお待ちしております。")</f>
        <v/>
      </c>
      <c r="B20" s="10" t="n"/>
      <c r="C20" s="10" t="n"/>
      <c r="D20" s="10" t="n"/>
    </row>
    <row r="21">
      <c r="A21" s="5" t="n"/>
      <c r="B21" s="5" t="n"/>
      <c r="C21" s="5" t="n"/>
      <c r="D21" s="5" t="n"/>
    </row>
    <row r="22">
      <c r="A22" s="6" t="inlineStr">
        <is>
          <t>決まった方への文面</t>
        </is>
      </c>
      <c r="B22" s="5" t="n"/>
      <c r="C22" s="5" t="n"/>
      <c r="D22" s="5" t="n"/>
    </row>
    <row r="23">
      <c r="A23" s="6" t="inlineStr">
        <is>
          <t>名前を選ぶ</t>
        </is>
      </c>
      <c r="B23" s="7" t="inlineStr">
        <is>
          <t>見本あおい</t>
        </is>
      </c>
      <c r="C23" s="5" t="n"/>
      <c r="D23" s="5" t="n"/>
    </row>
    <row r="24">
      <c r="A24" s="10">
        <f>IF($B$23="","",IF(IFERROR(INDEX('対象者'!$B:$B,MATCH($B$23,'対象者'!$A:$A,0)),"")="",$B$23&amp;"さんの枠がまだ決まっていません。","いつもお世話になっております。"))</f>
        <v/>
      </c>
      <c r="B24" s="10" t="n"/>
      <c r="C24" s="10" t="n"/>
      <c r="D24" s="10" t="n"/>
    </row>
    <row r="25">
      <c r="A25" s="10">
        <f>IF(IFERROR(INDEX('対象者'!$B:$B,MATCH($B$23,'対象者'!$A:$A,0)),"")="","",$B$23&amp;"さんの"&amp;'文面'!$B$2&amp;"は、"&amp;INDEX('対象者'!$B:$B,MATCH($B$23,'対象者'!$A:$A,0))&amp;" からです。")</f>
        <v/>
      </c>
      <c r="B25" s="10" t="n"/>
      <c r="C25" s="10" t="n"/>
      <c r="D25" s="10" t="n"/>
    </row>
    <row r="26">
      <c r="A26" s="10">
        <f>IF(IFERROR(INDEX('対象者'!$B:$B,MATCH($B$23,'対象者'!$A:$A,0)),"")="","","当日はどうぞよろしくお願いいたします。")</f>
        <v/>
      </c>
      <c r="B26" s="10" t="n"/>
      <c r="C26" s="10" t="n"/>
      <c r="D26" s="10" t="n"/>
    </row>
  </sheetData>
  <dataValidations count="1">
    <dataValidation sqref="B23" showDropDown="0" showInputMessage="0" showErrorMessage="0" allowBlank="1" type="list">
      <formula1>名前の一覧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8" customWidth="1" min="3" max="3"/>
    <col width="16" customWidth="1" min="4" max="4"/>
    <col width="8" customWidth="1" min="5" max="5"/>
    <col hidden="1" width="18" customWidth="1" min="6" max="6"/>
    <col hidden="1" width="10" customWidth="1" min="7" max="7"/>
  </cols>
  <sheetData>
    <row r="1">
      <c r="A1" s="11" t="inlineStr">
        <is>
          <t>日付</t>
        </is>
      </c>
      <c r="B1" s="11" t="inlineStr">
        <is>
          <t>曜日</t>
        </is>
      </c>
      <c r="C1" s="11" t="inlineStr">
        <is>
          <t>時間</t>
        </is>
      </c>
      <c r="D1" s="11" t="inlineStr">
        <is>
          <t>決まった人</t>
        </is>
      </c>
      <c r="E1" s="11" t="inlineStr">
        <is>
          <t>状態</t>
        </is>
      </c>
      <c r="F1" s="11" t="inlineStr">
        <is>
          <t>表示</t>
        </is>
      </c>
      <c r="G1" s="11" t="inlineStr">
        <is>
          <t>空きの順番</t>
        </is>
      </c>
      <c r="H1" s="8" t="inlineStr">
        <is>
          <t>← 黄色の欄の中身は見本です。書き換えてください</t>
        </is>
      </c>
    </row>
    <row r="2">
      <c r="A2" s="12" t="n">
        <v>46305</v>
      </c>
      <c r="B2" s="9">
        <f>IF(A2="","",CHOOSE(WEEKDAY(A2),"日","月","火","水","木","金","土"))</f>
        <v/>
      </c>
      <c r="C2" s="13" t="inlineStr">
        <is>
          <t>14:00</t>
        </is>
      </c>
      <c r="D2" s="14">
        <f>IF(F2="","",IF(COUNTIF('対象者'!$B:$B,F2)&gt;1,"2人以上",IFERROR(INDEX('対象者'!$A:$A,MATCH(F2,'対象者'!$B:$B,0)),"")))</f>
        <v/>
      </c>
      <c r="E2" s="9">
        <f>IF(F2="","",IF(COUNTIF('対象者'!$B:$B,F2)&gt;1,"重なり",IF(COUNTIF('対象者'!$B:$B,F2)=1,"決まり","空き")))</f>
        <v/>
      </c>
      <c r="F2" s="5">
        <f>IF(OR(A2="",C2=""),"",TEXT(A2,"m/d")&amp;"("&amp;B2&amp;") "&amp;IF(ISNUMBER(C2),TEXT(C2,"h:mm"),C2))</f>
        <v/>
      </c>
      <c r="G2" s="5">
        <f>IF(E2="空き",COUNTIF($E$2:E2,"空き"),"")</f>
        <v/>
      </c>
      <c r="H2" s="5" t="n"/>
    </row>
    <row r="3">
      <c r="A3" s="12" t="n">
        <v>46305</v>
      </c>
      <c r="B3" s="9">
        <f>IF(A3="","",CHOOSE(WEEKDAY(A3),"日","月","火","水","木","金","土"))</f>
        <v/>
      </c>
      <c r="C3" s="13" t="inlineStr">
        <is>
          <t>14:30</t>
        </is>
      </c>
      <c r="D3" s="14">
        <f>IF(F3="","",IF(COUNTIF('対象者'!$B:$B,F3)&gt;1,"2人以上",IFERROR(INDEX('対象者'!$A:$A,MATCH(F3,'対象者'!$B:$B,0)),"")))</f>
        <v/>
      </c>
      <c r="E3" s="9">
        <f>IF(F3="","",IF(COUNTIF('対象者'!$B:$B,F3)&gt;1,"重なり",IF(COUNTIF('対象者'!$B:$B,F3)=1,"決まり","空き")))</f>
        <v/>
      </c>
      <c r="F3" s="5">
        <f>IF(OR(A3="",C3=""),"",TEXT(A3,"m/d")&amp;"("&amp;B3&amp;") "&amp;IF(ISNUMBER(C3),TEXT(C3,"h:mm"),C3))</f>
        <v/>
      </c>
      <c r="G3" s="5">
        <f>IF(E3="空き",COUNTIF($E$2:E3,"空き"),"")</f>
        <v/>
      </c>
      <c r="H3" s="5" t="n"/>
    </row>
    <row r="4">
      <c r="A4" s="12" t="n">
        <v>46305</v>
      </c>
      <c r="B4" s="9">
        <f>IF(A4="","",CHOOSE(WEEKDAY(A4),"日","月","火","水","木","金","土"))</f>
        <v/>
      </c>
      <c r="C4" s="13" t="inlineStr">
        <is>
          <t>15:00</t>
        </is>
      </c>
      <c r="D4" s="14">
        <f>IF(F4="","",IF(COUNTIF('対象者'!$B:$B,F4)&gt;1,"2人以上",IFERROR(INDEX('対象者'!$A:$A,MATCH(F4,'対象者'!$B:$B,0)),"")))</f>
        <v/>
      </c>
      <c r="E4" s="9">
        <f>IF(F4="","",IF(COUNTIF('対象者'!$B:$B,F4)&gt;1,"重なり",IF(COUNTIF('対象者'!$B:$B,F4)=1,"決まり","空き")))</f>
        <v/>
      </c>
      <c r="F4" s="5">
        <f>IF(OR(A4="",C4=""),"",TEXT(A4,"m/d")&amp;"("&amp;B4&amp;") "&amp;IF(ISNUMBER(C4),TEXT(C4,"h:mm"),C4))</f>
        <v/>
      </c>
      <c r="G4" s="5">
        <f>IF(E4="空き",COUNTIF($E$2:E4,"空き"),"")</f>
        <v/>
      </c>
      <c r="H4" s="5" t="n"/>
    </row>
    <row r="5">
      <c r="A5" s="12" t="n">
        <v>46305</v>
      </c>
      <c r="B5" s="9">
        <f>IF(A5="","",CHOOSE(WEEKDAY(A5),"日","月","火","水","木","金","土"))</f>
        <v/>
      </c>
      <c r="C5" s="13" t="inlineStr">
        <is>
          <t>15:30</t>
        </is>
      </c>
      <c r="D5" s="14">
        <f>IF(F5="","",IF(COUNTIF('対象者'!$B:$B,F5)&gt;1,"2人以上",IFERROR(INDEX('対象者'!$A:$A,MATCH(F5,'対象者'!$B:$B,0)),"")))</f>
        <v/>
      </c>
      <c r="E5" s="9">
        <f>IF(F5="","",IF(COUNTIF('対象者'!$B:$B,F5)&gt;1,"重なり",IF(COUNTIF('対象者'!$B:$B,F5)=1,"決まり","空き")))</f>
        <v/>
      </c>
      <c r="F5" s="5">
        <f>IF(OR(A5="",C5=""),"",TEXT(A5,"m/d")&amp;"("&amp;B5&amp;") "&amp;IF(ISNUMBER(C5),TEXT(C5,"h:mm"),C5))</f>
        <v/>
      </c>
      <c r="G5" s="5">
        <f>IF(E5="空き",COUNTIF($E$2:E5,"空き"),"")</f>
        <v/>
      </c>
      <c r="H5" s="5" t="n"/>
    </row>
    <row r="6">
      <c r="A6" s="12" t="n">
        <v>46307</v>
      </c>
      <c r="B6" s="9">
        <f>IF(A6="","",CHOOSE(WEEKDAY(A6),"日","月","火","水","木","金","土"))</f>
        <v/>
      </c>
      <c r="C6" s="13" t="inlineStr">
        <is>
          <t>19:00</t>
        </is>
      </c>
      <c r="D6" s="14">
        <f>IF(F6="","",IF(COUNTIF('対象者'!$B:$B,F6)&gt;1,"2人以上",IFERROR(INDEX('対象者'!$A:$A,MATCH(F6,'対象者'!$B:$B,0)),"")))</f>
        <v/>
      </c>
      <c r="E6" s="9">
        <f>IF(F6="","",IF(COUNTIF('対象者'!$B:$B,F6)&gt;1,"重なり",IF(COUNTIF('対象者'!$B:$B,F6)=1,"決まり","空き")))</f>
        <v/>
      </c>
      <c r="F6" s="5">
        <f>IF(OR(A6="",C6=""),"",TEXT(A6,"m/d")&amp;"("&amp;B6&amp;") "&amp;IF(ISNUMBER(C6),TEXT(C6,"h:mm"),C6))</f>
        <v/>
      </c>
      <c r="G6" s="5">
        <f>IF(E6="空き",COUNTIF($E$2:E6,"空き"),"")</f>
        <v/>
      </c>
      <c r="H6" s="5" t="n"/>
    </row>
    <row r="7">
      <c r="A7" s="12" t="n">
        <v>46307</v>
      </c>
      <c r="B7" s="9">
        <f>IF(A7="","",CHOOSE(WEEKDAY(A7),"日","月","火","水","木","金","土"))</f>
        <v/>
      </c>
      <c r="C7" s="13" t="inlineStr">
        <is>
          <t>19:30</t>
        </is>
      </c>
      <c r="D7" s="14">
        <f>IF(F7="","",IF(COUNTIF('対象者'!$B:$B,F7)&gt;1,"2人以上",IFERROR(INDEX('対象者'!$A:$A,MATCH(F7,'対象者'!$B:$B,0)),"")))</f>
        <v/>
      </c>
      <c r="E7" s="9">
        <f>IF(F7="","",IF(COUNTIF('対象者'!$B:$B,F7)&gt;1,"重なり",IF(COUNTIF('対象者'!$B:$B,F7)=1,"決まり","空き")))</f>
        <v/>
      </c>
      <c r="F7" s="5">
        <f>IF(OR(A7="",C7=""),"",TEXT(A7,"m/d")&amp;"("&amp;B7&amp;") "&amp;IF(ISNUMBER(C7),TEXT(C7,"h:mm"),C7))</f>
        <v/>
      </c>
      <c r="G7" s="5">
        <f>IF(E7="空き",COUNTIF($E$2:E7,"空き"),"")</f>
        <v/>
      </c>
      <c r="H7" s="5" t="n"/>
    </row>
    <row r="8">
      <c r="A8" s="12" t="n">
        <v>46309</v>
      </c>
      <c r="B8" s="9">
        <f>IF(A8="","",CHOOSE(WEEKDAY(A8),"日","月","火","水","木","金","土"))</f>
        <v/>
      </c>
      <c r="C8" s="13" t="inlineStr">
        <is>
          <t>19:00</t>
        </is>
      </c>
      <c r="D8" s="14">
        <f>IF(F8="","",IF(COUNTIF('対象者'!$B:$B,F8)&gt;1,"2人以上",IFERROR(INDEX('対象者'!$A:$A,MATCH(F8,'対象者'!$B:$B,0)),"")))</f>
        <v/>
      </c>
      <c r="E8" s="9">
        <f>IF(F8="","",IF(COUNTIF('対象者'!$B:$B,F8)&gt;1,"重なり",IF(COUNTIF('対象者'!$B:$B,F8)=1,"決まり","空き")))</f>
        <v/>
      </c>
      <c r="F8" s="5">
        <f>IF(OR(A8="",C8=""),"",TEXT(A8,"m/d")&amp;"("&amp;B8&amp;") "&amp;IF(ISNUMBER(C8),TEXT(C8,"h:mm"),C8))</f>
        <v/>
      </c>
      <c r="G8" s="5">
        <f>IF(E8="空き",COUNTIF($E$2:E8,"空き"),"")</f>
        <v/>
      </c>
      <c r="H8" s="5" t="n"/>
    </row>
    <row r="9">
      <c r="A9" s="12" t="n">
        <v>46309</v>
      </c>
      <c r="B9" s="9">
        <f>IF(A9="","",CHOOSE(WEEKDAY(A9),"日","月","火","水","木","金","土"))</f>
        <v/>
      </c>
      <c r="C9" s="13" t="inlineStr">
        <is>
          <t>19:30</t>
        </is>
      </c>
      <c r="D9" s="14">
        <f>IF(F9="","",IF(COUNTIF('対象者'!$B:$B,F9)&gt;1,"2人以上",IFERROR(INDEX('対象者'!$A:$A,MATCH(F9,'対象者'!$B:$B,0)),"")))</f>
        <v/>
      </c>
      <c r="E9" s="9">
        <f>IF(F9="","",IF(COUNTIF('対象者'!$B:$B,F9)&gt;1,"重なり",IF(COUNTIF('対象者'!$B:$B,F9)=1,"決まり","空き")))</f>
        <v/>
      </c>
      <c r="F9" s="5">
        <f>IF(OR(A9="",C9=""),"",TEXT(A9,"m/d")&amp;"("&amp;B9&amp;") "&amp;IF(ISNUMBER(C9),TEXT(C9,"h:mm"),C9))</f>
        <v/>
      </c>
      <c r="G9" s="5">
        <f>IF(E9="空き",COUNTIF($E$2:E9,"空き"),"")</f>
        <v/>
      </c>
      <c r="H9" s="5" t="n"/>
    </row>
    <row r="10">
      <c r="A10" s="12" t="n"/>
      <c r="B10" s="9">
        <f>IF(A10="","",CHOOSE(WEEKDAY(A10),"日","月","火","水","木","金","土"))</f>
        <v/>
      </c>
      <c r="C10" s="13" t="n"/>
      <c r="D10" s="14">
        <f>IF(F10="","",IF(COUNTIF('対象者'!$B:$B,F10)&gt;1,"2人以上",IFERROR(INDEX('対象者'!$A:$A,MATCH(F10,'対象者'!$B:$B,0)),"")))</f>
        <v/>
      </c>
      <c r="E10" s="9">
        <f>IF(F10="","",IF(COUNTIF('対象者'!$B:$B,F10)&gt;1,"重なり",IF(COUNTIF('対象者'!$B:$B,F10)=1,"決まり","空き")))</f>
        <v/>
      </c>
      <c r="F10" s="5">
        <f>IF(OR(A10="",C10=""),"",TEXT(A10,"m/d")&amp;"("&amp;B10&amp;") "&amp;IF(ISNUMBER(C10),TEXT(C10,"h:mm"),C10))</f>
        <v/>
      </c>
      <c r="G10" s="5">
        <f>IF(E10="空き",COUNTIF($E$2:E10,"空き"),"")</f>
        <v/>
      </c>
      <c r="H10" s="5" t="n"/>
    </row>
    <row r="11">
      <c r="A11" s="12" t="n"/>
      <c r="B11" s="9">
        <f>IF(A11="","",CHOOSE(WEEKDAY(A11),"日","月","火","水","木","金","土"))</f>
        <v/>
      </c>
      <c r="C11" s="13" t="n"/>
      <c r="D11" s="14">
        <f>IF(F11="","",IF(COUNTIF('対象者'!$B:$B,F11)&gt;1,"2人以上",IFERROR(INDEX('対象者'!$A:$A,MATCH(F11,'対象者'!$B:$B,0)),"")))</f>
        <v/>
      </c>
      <c r="E11" s="9">
        <f>IF(F11="","",IF(COUNTIF('対象者'!$B:$B,F11)&gt;1,"重なり",IF(COUNTIF('対象者'!$B:$B,F11)=1,"決まり","空き")))</f>
        <v/>
      </c>
      <c r="F11" s="5">
        <f>IF(OR(A11="",C11=""),"",TEXT(A11,"m/d")&amp;"("&amp;B11&amp;") "&amp;IF(ISNUMBER(C11),TEXT(C11,"h:mm"),C11))</f>
        <v/>
      </c>
      <c r="G11" s="5">
        <f>IF(E11="空き",COUNTIF($E$2:E11,"空き"),"")</f>
        <v/>
      </c>
      <c r="H11" s="5" t="n"/>
    </row>
    <row r="12">
      <c r="A12" s="12" t="n"/>
      <c r="B12" s="9">
        <f>IF(A12="","",CHOOSE(WEEKDAY(A12),"日","月","火","水","木","金","土"))</f>
        <v/>
      </c>
      <c r="C12" s="13" t="n"/>
      <c r="D12" s="14">
        <f>IF(F12="","",IF(COUNTIF('対象者'!$B:$B,F12)&gt;1,"2人以上",IFERROR(INDEX('対象者'!$A:$A,MATCH(F12,'対象者'!$B:$B,0)),"")))</f>
        <v/>
      </c>
      <c r="E12" s="9">
        <f>IF(F12="","",IF(COUNTIF('対象者'!$B:$B,F12)&gt;1,"重なり",IF(COUNTIF('対象者'!$B:$B,F12)=1,"決まり","空き")))</f>
        <v/>
      </c>
      <c r="F12" s="5">
        <f>IF(OR(A12="",C12=""),"",TEXT(A12,"m/d")&amp;"("&amp;B12&amp;") "&amp;IF(ISNUMBER(C12),TEXT(C12,"h:mm"),C12))</f>
        <v/>
      </c>
      <c r="G12" s="5">
        <f>IF(E12="空き",COUNTIF($E$2:E12,"空き"),"")</f>
        <v/>
      </c>
      <c r="H12" s="5" t="n"/>
    </row>
    <row r="13">
      <c r="A13" s="12" t="n"/>
      <c r="B13" s="9">
        <f>IF(A13="","",CHOOSE(WEEKDAY(A13),"日","月","火","水","木","金","土"))</f>
        <v/>
      </c>
      <c r="C13" s="13" t="n"/>
      <c r="D13" s="14">
        <f>IF(F13="","",IF(COUNTIF('対象者'!$B:$B,F13)&gt;1,"2人以上",IFERROR(INDEX('対象者'!$A:$A,MATCH(F13,'対象者'!$B:$B,0)),"")))</f>
        <v/>
      </c>
      <c r="E13" s="9">
        <f>IF(F13="","",IF(COUNTIF('対象者'!$B:$B,F13)&gt;1,"重なり",IF(COUNTIF('対象者'!$B:$B,F13)=1,"決まり","空き")))</f>
        <v/>
      </c>
      <c r="F13" s="5">
        <f>IF(OR(A13="",C13=""),"",TEXT(A13,"m/d")&amp;"("&amp;B13&amp;") "&amp;IF(ISNUMBER(C13),TEXT(C13,"h:mm"),C13))</f>
        <v/>
      </c>
      <c r="G13" s="5">
        <f>IF(E13="空き",COUNTIF($E$2:E13,"空き"),"")</f>
        <v/>
      </c>
      <c r="H13" s="5" t="n"/>
    </row>
    <row r="14">
      <c r="A14" s="12" t="n"/>
      <c r="B14" s="9">
        <f>IF(A14="","",CHOOSE(WEEKDAY(A14),"日","月","火","水","木","金","土"))</f>
        <v/>
      </c>
      <c r="C14" s="13" t="n"/>
      <c r="D14" s="14">
        <f>IF(F14="","",IF(COUNTIF('対象者'!$B:$B,F14)&gt;1,"2人以上",IFERROR(INDEX('対象者'!$A:$A,MATCH(F14,'対象者'!$B:$B,0)),"")))</f>
        <v/>
      </c>
      <c r="E14" s="9">
        <f>IF(F14="","",IF(COUNTIF('対象者'!$B:$B,F14)&gt;1,"重なり",IF(COUNTIF('対象者'!$B:$B,F14)=1,"決まり","空き")))</f>
        <v/>
      </c>
      <c r="F14" s="5">
        <f>IF(OR(A14="",C14=""),"",TEXT(A14,"m/d")&amp;"("&amp;B14&amp;") "&amp;IF(ISNUMBER(C14),TEXT(C14,"h:mm"),C14))</f>
        <v/>
      </c>
      <c r="G14" s="5">
        <f>IF(E14="空き",COUNTIF($E$2:E14,"空き"),"")</f>
        <v/>
      </c>
      <c r="H14" s="5" t="n"/>
    </row>
    <row r="15">
      <c r="A15" s="12" t="n"/>
      <c r="B15" s="9">
        <f>IF(A15="","",CHOOSE(WEEKDAY(A15),"日","月","火","水","木","金","土"))</f>
        <v/>
      </c>
      <c r="C15" s="13" t="n"/>
      <c r="D15" s="14">
        <f>IF(F15="","",IF(COUNTIF('対象者'!$B:$B,F15)&gt;1,"2人以上",IFERROR(INDEX('対象者'!$A:$A,MATCH(F15,'対象者'!$B:$B,0)),"")))</f>
        <v/>
      </c>
      <c r="E15" s="9">
        <f>IF(F15="","",IF(COUNTIF('対象者'!$B:$B,F15)&gt;1,"重なり",IF(COUNTIF('対象者'!$B:$B,F15)=1,"決まり","空き")))</f>
        <v/>
      </c>
      <c r="F15" s="5">
        <f>IF(OR(A15="",C15=""),"",TEXT(A15,"m/d")&amp;"("&amp;B15&amp;") "&amp;IF(ISNUMBER(C15),TEXT(C15,"h:mm"),C15))</f>
        <v/>
      </c>
      <c r="G15" s="5">
        <f>IF(E15="空き",COUNTIF($E$2:E15,"空き"),"")</f>
        <v/>
      </c>
      <c r="H15" s="5" t="n"/>
    </row>
    <row r="16">
      <c r="A16" s="12" t="n"/>
      <c r="B16" s="9">
        <f>IF(A16="","",CHOOSE(WEEKDAY(A16),"日","月","火","水","木","金","土"))</f>
        <v/>
      </c>
      <c r="C16" s="13" t="n"/>
      <c r="D16" s="14">
        <f>IF(F16="","",IF(COUNTIF('対象者'!$B:$B,F16)&gt;1,"2人以上",IFERROR(INDEX('対象者'!$A:$A,MATCH(F16,'対象者'!$B:$B,0)),"")))</f>
        <v/>
      </c>
      <c r="E16" s="9">
        <f>IF(F16="","",IF(COUNTIF('対象者'!$B:$B,F16)&gt;1,"重なり",IF(COUNTIF('対象者'!$B:$B,F16)=1,"決まり","空き")))</f>
        <v/>
      </c>
      <c r="F16" s="5">
        <f>IF(OR(A16="",C16=""),"",TEXT(A16,"m/d")&amp;"("&amp;B16&amp;") "&amp;IF(ISNUMBER(C16),TEXT(C16,"h:mm"),C16))</f>
        <v/>
      </c>
      <c r="G16" s="5">
        <f>IF(E16="空き",COUNTIF($E$2:E16,"空き"),"")</f>
        <v/>
      </c>
      <c r="H16" s="5" t="n"/>
    </row>
    <row r="17">
      <c r="A17" s="12" t="n"/>
      <c r="B17" s="9">
        <f>IF(A17="","",CHOOSE(WEEKDAY(A17),"日","月","火","水","木","金","土"))</f>
        <v/>
      </c>
      <c r="C17" s="13" t="n"/>
      <c r="D17" s="14">
        <f>IF(F17="","",IF(COUNTIF('対象者'!$B:$B,F17)&gt;1,"2人以上",IFERROR(INDEX('対象者'!$A:$A,MATCH(F17,'対象者'!$B:$B,0)),"")))</f>
        <v/>
      </c>
      <c r="E17" s="9">
        <f>IF(F17="","",IF(COUNTIF('対象者'!$B:$B,F17)&gt;1,"重なり",IF(COUNTIF('対象者'!$B:$B,F17)=1,"決まり","空き")))</f>
        <v/>
      </c>
      <c r="F17" s="5">
        <f>IF(OR(A17="",C17=""),"",TEXT(A17,"m/d")&amp;"("&amp;B17&amp;") "&amp;IF(ISNUMBER(C17),TEXT(C17,"h:mm"),C17))</f>
        <v/>
      </c>
      <c r="G17" s="5">
        <f>IF(E17="空き",COUNTIF($E$2:E17,"空き"),"")</f>
        <v/>
      </c>
      <c r="H17" s="5" t="n"/>
    </row>
    <row r="18">
      <c r="A18" s="12" t="n"/>
      <c r="B18" s="9">
        <f>IF(A18="","",CHOOSE(WEEKDAY(A18),"日","月","火","水","木","金","土"))</f>
        <v/>
      </c>
      <c r="C18" s="13" t="n"/>
      <c r="D18" s="14">
        <f>IF(F18="","",IF(COUNTIF('対象者'!$B:$B,F18)&gt;1,"2人以上",IFERROR(INDEX('対象者'!$A:$A,MATCH(F18,'対象者'!$B:$B,0)),"")))</f>
        <v/>
      </c>
      <c r="E18" s="9">
        <f>IF(F18="","",IF(COUNTIF('対象者'!$B:$B,F18)&gt;1,"重なり",IF(COUNTIF('対象者'!$B:$B,F18)=1,"決まり","空き")))</f>
        <v/>
      </c>
      <c r="F18" s="5">
        <f>IF(OR(A18="",C18=""),"",TEXT(A18,"m/d")&amp;"("&amp;B18&amp;") "&amp;IF(ISNUMBER(C18),TEXT(C18,"h:mm"),C18))</f>
        <v/>
      </c>
      <c r="G18" s="5">
        <f>IF(E18="空き",COUNTIF($E$2:E18,"空き"),"")</f>
        <v/>
      </c>
      <c r="H18" s="5" t="n"/>
    </row>
    <row r="19">
      <c r="A19" s="12" t="n"/>
      <c r="B19" s="9">
        <f>IF(A19="","",CHOOSE(WEEKDAY(A19),"日","月","火","水","木","金","土"))</f>
        <v/>
      </c>
      <c r="C19" s="13" t="n"/>
      <c r="D19" s="14">
        <f>IF(F19="","",IF(COUNTIF('対象者'!$B:$B,F19)&gt;1,"2人以上",IFERROR(INDEX('対象者'!$A:$A,MATCH(F19,'対象者'!$B:$B,0)),"")))</f>
        <v/>
      </c>
      <c r="E19" s="9">
        <f>IF(F19="","",IF(COUNTIF('対象者'!$B:$B,F19)&gt;1,"重なり",IF(COUNTIF('対象者'!$B:$B,F19)=1,"決まり","空き")))</f>
        <v/>
      </c>
      <c r="F19" s="5">
        <f>IF(OR(A19="",C19=""),"",TEXT(A19,"m/d")&amp;"("&amp;B19&amp;") "&amp;IF(ISNUMBER(C19),TEXT(C19,"h:mm"),C19))</f>
        <v/>
      </c>
      <c r="G19" s="5">
        <f>IF(E19="空き",COUNTIF($E$2:E19,"空き"),"")</f>
        <v/>
      </c>
      <c r="H19" s="5" t="n"/>
    </row>
    <row r="20">
      <c r="A20" s="12" t="n"/>
      <c r="B20" s="9">
        <f>IF(A20="","",CHOOSE(WEEKDAY(A20),"日","月","火","水","木","金","土"))</f>
        <v/>
      </c>
      <c r="C20" s="13" t="n"/>
      <c r="D20" s="14">
        <f>IF(F20="","",IF(COUNTIF('対象者'!$B:$B,F20)&gt;1,"2人以上",IFERROR(INDEX('対象者'!$A:$A,MATCH(F20,'対象者'!$B:$B,0)),"")))</f>
        <v/>
      </c>
      <c r="E20" s="9">
        <f>IF(F20="","",IF(COUNTIF('対象者'!$B:$B,F20)&gt;1,"重なり",IF(COUNTIF('対象者'!$B:$B,F20)=1,"決まり","空き")))</f>
        <v/>
      </c>
      <c r="F20" s="5">
        <f>IF(OR(A20="",C20=""),"",TEXT(A20,"m/d")&amp;"("&amp;B20&amp;") "&amp;IF(ISNUMBER(C20),TEXT(C20,"h:mm"),C20))</f>
        <v/>
      </c>
      <c r="G20" s="5">
        <f>IF(E20="空き",COUNTIF($E$2:E20,"空き"),"")</f>
        <v/>
      </c>
      <c r="H20" s="5" t="n"/>
    </row>
    <row r="21">
      <c r="A21" s="12" t="n"/>
      <c r="B21" s="9">
        <f>IF(A21="","",CHOOSE(WEEKDAY(A21),"日","月","火","水","木","金","土"))</f>
        <v/>
      </c>
      <c r="C21" s="13" t="n"/>
      <c r="D21" s="14">
        <f>IF(F21="","",IF(COUNTIF('対象者'!$B:$B,F21)&gt;1,"2人以上",IFERROR(INDEX('対象者'!$A:$A,MATCH(F21,'対象者'!$B:$B,0)),"")))</f>
        <v/>
      </c>
      <c r="E21" s="9">
        <f>IF(F21="","",IF(COUNTIF('対象者'!$B:$B,F21)&gt;1,"重なり",IF(COUNTIF('対象者'!$B:$B,F21)=1,"決まり","空き")))</f>
        <v/>
      </c>
      <c r="F21" s="5">
        <f>IF(OR(A21="",C21=""),"",TEXT(A21,"m/d")&amp;"("&amp;B21&amp;") "&amp;IF(ISNUMBER(C21),TEXT(C21,"h:mm"),C21))</f>
        <v/>
      </c>
      <c r="G21" s="5">
        <f>IF(E21="空き",COUNTIF($E$2:E21,"空き"),"")</f>
        <v/>
      </c>
      <c r="H21" s="5" t="n"/>
    </row>
    <row r="22">
      <c r="A22" s="12" t="n"/>
      <c r="B22" s="9">
        <f>IF(A22="","",CHOOSE(WEEKDAY(A22),"日","月","火","水","木","金","土"))</f>
        <v/>
      </c>
      <c r="C22" s="13" t="n"/>
      <c r="D22" s="14">
        <f>IF(F22="","",IF(COUNTIF('対象者'!$B:$B,F22)&gt;1,"2人以上",IFERROR(INDEX('対象者'!$A:$A,MATCH(F22,'対象者'!$B:$B,0)),"")))</f>
        <v/>
      </c>
      <c r="E22" s="9">
        <f>IF(F22="","",IF(COUNTIF('対象者'!$B:$B,F22)&gt;1,"重なり",IF(COUNTIF('対象者'!$B:$B,F22)=1,"決まり","空き")))</f>
        <v/>
      </c>
      <c r="F22" s="5">
        <f>IF(OR(A22="",C22=""),"",TEXT(A22,"m/d")&amp;"("&amp;B22&amp;") "&amp;IF(ISNUMBER(C22),TEXT(C22,"h:mm"),C22))</f>
        <v/>
      </c>
      <c r="G22" s="5">
        <f>IF(E22="空き",COUNTIF($E$2:E22,"空き"),"")</f>
        <v/>
      </c>
      <c r="H22" s="5" t="n"/>
    </row>
    <row r="23">
      <c r="A23" s="12" t="n"/>
      <c r="B23" s="9">
        <f>IF(A23="","",CHOOSE(WEEKDAY(A23),"日","月","火","水","木","金","土"))</f>
        <v/>
      </c>
      <c r="C23" s="13" t="n"/>
      <c r="D23" s="14">
        <f>IF(F23="","",IF(COUNTIF('対象者'!$B:$B,F23)&gt;1,"2人以上",IFERROR(INDEX('対象者'!$A:$A,MATCH(F23,'対象者'!$B:$B,0)),"")))</f>
        <v/>
      </c>
      <c r="E23" s="9">
        <f>IF(F23="","",IF(COUNTIF('対象者'!$B:$B,F23)&gt;1,"重なり",IF(COUNTIF('対象者'!$B:$B,F23)=1,"決まり","空き")))</f>
        <v/>
      </c>
      <c r="F23" s="5">
        <f>IF(OR(A23="",C23=""),"",TEXT(A23,"m/d")&amp;"("&amp;B23&amp;") "&amp;IF(ISNUMBER(C23),TEXT(C23,"h:mm"),C23))</f>
        <v/>
      </c>
      <c r="G23" s="5">
        <f>IF(E23="空き",COUNTIF($E$2:E23,"空き"),"")</f>
        <v/>
      </c>
      <c r="H23" s="5" t="n"/>
    </row>
    <row r="24">
      <c r="A24" s="12" t="n"/>
      <c r="B24" s="9">
        <f>IF(A24="","",CHOOSE(WEEKDAY(A24),"日","月","火","水","木","金","土"))</f>
        <v/>
      </c>
      <c r="C24" s="13" t="n"/>
      <c r="D24" s="14">
        <f>IF(F24="","",IF(COUNTIF('対象者'!$B:$B,F24)&gt;1,"2人以上",IFERROR(INDEX('対象者'!$A:$A,MATCH(F24,'対象者'!$B:$B,0)),"")))</f>
        <v/>
      </c>
      <c r="E24" s="9">
        <f>IF(F24="","",IF(COUNTIF('対象者'!$B:$B,F24)&gt;1,"重なり",IF(COUNTIF('対象者'!$B:$B,F24)=1,"決まり","空き")))</f>
        <v/>
      </c>
      <c r="F24" s="5">
        <f>IF(OR(A24="",C24=""),"",TEXT(A24,"m/d")&amp;"("&amp;B24&amp;") "&amp;IF(ISNUMBER(C24),TEXT(C24,"h:mm"),C24))</f>
        <v/>
      </c>
      <c r="G24" s="5">
        <f>IF(E24="空き",COUNTIF($E$2:E24,"空き"),"")</f>
        <v/>
      </c>
      <c r="H24" s="5" t="n"/>
    </row>
    <row r="25">
      <c r="A25" s="12" t="n"/>
      <c r="B25" s="9">
        <f>IF(A25="","",CHOOSE(WEEKDAY(A25),"日","月","火","水","木","金","土"))</f>
        <v/>
      </c>
      <c r="C25" s="13" t="n"/>
      <c r="D25" s="14">
        <f>IF(F25="","",IF(COUNTIF('対象者'!$B:$B,F25)&gt;1,"2人以上",IFERROR(INDEX('対象者'!$A:$A,MATCH(F25,'対象者'!$B:$B,0)),"")))</f>
        <v/>
      </c>
      <c r="E25" s="9">
        <f>IF(F25="","",IF(COUNTIF('対象者'!$B:$B,F25)&gt;1,"重なり",IF(COUNTIF('対象者'!$B:$B,F25)=1,"決まり","空き")))</f>
        <v/>
      </c>
      <c r="F25" s="5">
        <f>IF(OR(A25="",C25=""),"",TEXT(A25,"m/d")&amp;"("&amp;B25&amp;") "&amp;IF(ISNUMBER(C25),TEXT(C25,"h:mm"),C25))</f>
        <v/>
      </c>
      <c r="G25" s="5">
        <f>IF(E25="空き",COUNTIF($E$2:E25,"空き"),"")</f>
        <v/>
      </c>
      <c r="H25" s="5" t="n"/>
    </row>
    <row r="26">
      <c r="A26" s="12" t="n"/>
      <c r="B26" s="9">
        <f>IF(A26="","",CHOOSE(WEEKDAY(A26),"日","月","火","水","木","金","土"))</f>
        <v/>
      </c>
      <c r="C26" s="13" t="n"/>
      <c r="D26" s="14">
        <f>IF(F26="","",IF(COUNTIF('対象者'!$B:$B,F26)&gt;1,"2人以上",IFERROR(INDEX('対象者'!$A:$A,MATCH(F26,'対象者'!$B:$B,0)),"")))</f>
        <v/>
      </c>
      <c r="E26" s="9">
        <f>IF(F26="","",IF(COUNTIF('対象者'!$B:$B,F26)&gt;1,"重なり",IF(COUNTIF('対象者'!$B:$B,F26)=1,"決まり","空き")))</f>
        <v/>
      </c>
      <c r="F26" s="5">
        <f>IF(OR(A26="",C26=""),"",TEXT(A26,"m/d")&amp;"("&amp;B26&amp;") "&amp;IF(ISNUMBER(C26),TEXT(C26,"h:mm"),C26))</f>
        <v/>
      </c>
      <c r="G26" s="5">
        <f>IF(E26="空き",COUNTIF($E$2:E26,"空き"),"")</f>
        <v/>
      </c>
      <c r="H26" s="5" t="n"/>
    </row>
    <row r="27">
      <c r="A27" s="12" t="n"/>
      <c r="B27" s="9">
        <f>IF(A27="","",CHOOSE(WEEKDAY(A27),"日","月","火","水","木","金","土"))</f>
        <v/>
      </c>
      <c r="C27" s="13" t="n"/>
      <c r="D27" s="14">
        <f>IF(F27="","",IF(COUNTIF('対象者'!$B:$B,F27)&gt;1,"2人以上",IFERROR(INDEX('対象者'!$A:$A,MATCH(F27,'対象者'!$B:$B,0)),"")))</f>
        <v/>
      </c>
      <c r="E27" s="9">
        <f>IF(F27="","",IF(COUNTIF('対象者'!$B:$B,F27)&gt;1,"重なり",IF(COUNTIF('対象者'!$B:$B,F27)=1,"決まり","空き")))</f>
        <v/>
      </c>
      <c r="F27" s="5">
        <f>IF(OR(A27="",C27=""),"",TEXT(A27,"m/d")&amp;"("&amp;B27&amp;") "&amp;IF(ISNUMBER(C27),TEXT(C27,"h:mm"),C27))</f>
        <v/>
      </c>
      <c r="G27" s="5">
        <f>IF(E27="空き",COUNTIF($E$2:E27,"空き"),"")</f>
        <v/>
      </c>
      <c r="H27" s="5" t="n"/>
    </row>
    <row r="28">
      <c r="A28" s="12" t="n"/>
      <c r="B28" s="9">
        <f>IF(A28="","",CHOOSE(WEEKDAY(A28),"日","月","火","水","木","金","土"))</f>
        <v/>
      </c>
      <c r="C28" s="13" t="n"/>
      <c r="D28" s="14">
        <f>IF(F28="","",IF(COUNTIF('対象者'!$B:$B,F28)&gt;1,"2人以上",IFERROR(INDEX('対象者'!$A:$A,MATCH(F28,'対象者'!$B:$B,0)),"")))</f>
        <v/>
      </c>
      <c r="E28" s="9">
        <f>IF(F28="","",IF(COUNTIF('対象者'!$B:$B,F28)&gt;1,"重なり",IF(COUNTIF('対象者'!$B:$B,F28)=1,"決まり","空き")))</f>
        <v/>
      </c>
      <c r="F28" s="5">
        <f>IF(OR(A28="",C28=""),"",TEXT(A28,"m/d")&amp;"("&amp;B28&amp;") "&amp;IF(ISNUMBER(C28),TEXT(C28,"h:mm"),C28))</f>
        <v/>
      </c>
      <c r="G28" s="5">
        <f>IF(E28="空き",COUNTIF($E$2:E28,"空き"),"")</f>
        <v/>
      </c>
      <c r="H28" s="5" t="n"/>
    </row>
    <row r="29">
      <c r="A29" s="12" t="n"/>
      <c r="B29" s="9">
        <f>IF(A29="","",CHOOSE(WEEKDAY(A29),"日","月","火","水","木","金","土"))</f>
        <v/>
      </c>
      <c r="C29" s="13" t="n"/>
      <c r="D29" s="14">
        <f>IF(F29="","",IF(COUNTIF('対象者'!$B:$B,F29)&gt;1,"2人以上",IFERROR(INDEX('対象者'!$A:$A,MATCH(F29,'対象者'!$B:$B,0)),"")))</f>
        <v/>
      </c>
      <c r="E29" s="9">
        <f>IF(F29="","",IF(COUNTIF('対象者'!$B:$B,F29)&gt;1,"重なり",IF(COUNTIF('対象者'!$B:$B,F29)=1,"決まり","空き")))</f>
        <v/>
      </c>
      <c r="F29" s="5">
        <f>IF(OR(A29="",C29=""),"",TEXT(A29,"m/d")&amp;"("&amp;B29&amp;") "&amp;IF(ISNUMBER(C29),TEXT(C29,"h:mm"),C29))</f>
        <v/>
      </c>
      <c r="G29" s="5">
        <f>IF(E29="空き",COUNTIF($E$2:E29,"空き"),"")</f>
        <v/>
      </c>
      <c r="H29" s="5" t="n"/>
    </row>
    <row r="30">
      <c r="A30" s="12" t="n"/>
      <c r="B30" s="9">
        <f>IF(A30="","",CHOOSE(WEEKDAY(A30),"日","月","火","水","木","金","土"))</f>
        <v/>
      </c>
      <c r="C30" s="13" t="n"/>
      <c r="D30" s="14">
        <f>IF(F30="","",IF(COUNTIF('対象者'!$B:$B,F30)&gt;1,"2人以上",IFERROR(INDEX('対象者'!$A:$A,MATCH(F30,'対象者'!$B:$B,0)),"")))</f>
        <v/>
      </c>
      <c r="E30" s="9">
        <f>IF(F30="","",IF(COUNTIF('対象者'!$B:$B,F30)&gt;1,"重なり",IF(COUNTIF('対象者'!$B:$B,F30)=1,"決まり","空き")))</f>
        <v/>
      </c>
      <c r="F30" s="5">
        <f>IF(OR(A30="",C30=""),"",TEXT(A30,"m/d")&amp;"("&amp;B30&amp;") "&amp;IF(ISNUMBER(C30),TEXT(C30,"h:mm"),C30))</f>
        <v/>
      </c>
      <c r="G30" s="5">
        <f>IF(E30="空き",COUNTIF($E$2:E30,"空き"),"")</f>
        <v/>
      </c>
      <c r="H30" s="5" t="n"/>
    </row>
    <row r="31">
      <c r="A31" s="12" t="n"/>
      <c r="B31" s="9">
        <f>IF(A31="","",CHOOSE(WEEKDAY(A31),"日","月","火","水","木","金","土"))</f>
        <v/>
      </c>
      <c r="C31" s="13" t="n"/>
      <c r="D31" s="14">
        <f>IF(F31="","",IF(COUNTIF('対象者'!$B:$B,F31)&gt;1,"2人以上",IFERROR(INDEX('対象者'!$A:$A,MATCH(F31,'対象者'!$B:$B,0)),"")))</f>
        <v/>
      </c>
      <c r="E31" s="9">
        <f>IF(F31="","",IF(COUNTIF('対象者'!$B:$B,F31)&gt;1,"重なり",IF(COUNTIF('対象者'!$B:$B,F31)=1,"決まり","空き")))</f>
        <v/>
      </c>
      <c r="F31" s="5">
        <f>IF(OR(A31="",C31=""),"",TEXT(A31,"m/d")&amp;"("&amp;B31&amp;") "&amp;IF(ISNUMBER(C31),TEXT(C31,"h:mm"),C31))</f>
        <v/>
      </c>
      <c r="G31" s="5">
        <f>IF(E31="空き",COUNTIF($E$2:E31,"空き"),"")</f>
        <v/>
      </c>
      <c r="H31" s="5" t="n"/>
    </row>
    <row r="32">
      <c r="A32" s="12" t="n"/>
      <c r="B32" s="9">
        <f>IF(A32="","",CHOOSE(WEEKDAY(A32),"日","月","火","水","木","金","土"))</f>
        <v/>
      </c>
      <c r="C32" s="13" t="n"/>
      <c r="D32" s="14">
        <f>IF(F32="","",IF(COUNTIF('対象者'!$B:$B,F32)&gt;1,"2人以上",IFERROR(INDEX('対象者'!$A:$A,MATCH(F32,'対象者'!$B:$B,0)),"")))</f>
        <v/>
      </c>
      <c r="E32" s="9">
        <f>IF(F32="","",IF(COUNTIF('対象者'!$B:$B,F32)&gt;1,"重なり",IF(COUNTIF('対象者'!$B:$B,F32)=1,"決まり","空き")))</f>
        <v/>
      </c>
      <c r="F32" s="5">
        <f>IF(OR(A32="",C32=""),"",TEXT(A32,"m/d")&amp;"("&amp;B32&amp;") "&amp;IF(ISNUMBER(C32),TEXT(C32,"h:mm"),C32))</f>
        <v/>
      </c>
      <c r="G32" s="5">
        <f>IF(E32="空き",COUNTIF($E$2:E32,"空き"),"")</f>
        <v/>
      </c>
      <c r="H32" s="5" t="n"/>
    </row>
    <row r="33">
      <c r="A33" s="12" t="n"/>
      <c r="B33" s="9">
        <f>IF(A33="","",CHOOSE(WEEKDAY(A33),"日","月","火","水","木","金","土"))</f>
        <v/>
      </c>
      <c r="C33" s="13" t="n"/>
      <c r="D33" s="14">
        <f>IF(F33="","",IF(COUNTIF('対象者'!$B:$B,F33)&gt;1,"2人以上",IFERROR(INDEX('対象者'!$A:$A,MATCH(F33,'対象者'!$B:$B,0)),"")))</f>
        <v/>
      </c>
      <c r="E33" s="9">
        <f>IF(F33="","",IF(COUNTIF('対象者'!$B:$B,F33)&gt;1,"重なり",IF(COUNTIF('対象者'!$B:$B,F33)=1,"決まり","空き")))</f>
        <v/>
      </c>
      <c r="F33" s="5">
        <f>IF(OR(A33="",C33=""),"",TEXT(A33,"m/d")&amp;"("&amp;B33&amp;") "&amp;IF(ISNUMBER(C33),TEXT(C33,"h:mm"),C33))</f>
        <v/>
      </c>
      <c r="G33" s="5">
        <f>IF(E33="空き",COUNTIF($E$2:E33,"空き"),"")</f>
        <v/>
      </c>
      <c r="H33" s="5" t="n"/>
    </row>
    <row r="34">
      <c r="A34" s="12" t="n"/>
      <c r="B34" s="9">
        <f>IF(A34="","",CHOOSE(WEEKDAY(A34),"日","月","火","水","木","金","土"))</f>
        <v/>
      </c>
      <c r="C34" s="13" t="n"/>
      <c r="D34" s="14">
        <f>IF(F34="","",IF(COUNTIF('対象者'!$B:$B,F34)&gt;1,"2人以上",IFERROR(INDEX('対象者'!$A:$A,MATCH(F34,'対象者'!$B:$B,0)),"")))</f>
        <v/>
      </c>
      <c r="E34" s="9">
        <f>IF(F34="","",IF(COUNTIF('対象者'!$B:$B,F34)&gt;1,"重なり",IF(COUNTIF('対象者'!$B:$B,F34)=1,"決まり","空き")))</f>
        <v/>
      </c>
      <c r="F34" s="5">
        <f>IF(OR(A34="",C34=""),"",TEXT(A34,"m/d")&amp;"("&amp;B34&amp;") "&amp;IF(ISNUMBER(C34),TEXT(C34,"h:mm"),C34))</f>
        <v/>
      </c>
      <c r="G34" s="5">
        <f>IF(E34="空き",COUNTIF($E$2:E34,"空き"),"")</f>
        <v/>
      </c>
      <c r="H34" s="5" t="n"/>
    </row>
    <row r="35">
      <c r="A35" s="12" t="n"/>
      <c r="B35" s="9">
        <f>IF(A35="","",CHOOSE(WEEKDAY(A35),"日","月","火","水","木","金","土"))</f>
        <v/>
      </c>
      <c r="C35" s="13" t="n"/>
      <c r="D35" s="14">
        <f>IF(F35="","",IF(COUNTIF('対象者'!$B:$B,F35)&gt;1,"2人以上",IFERROR(INDEX('対象者'!$A:$A,MATCH(F35,'対象者'!$B:$B,0)),"")))</f>
        <v/>
      </c>
      <c r="E35" s="9">
        <f>IF(F35="","",IF(COUNTIF('対象者'!$B:$B,F35)&gt;1,"重なり",IF(COUNTIF('対象者'!$B:$B,F35)=1,"決まり","空き")))</f>
        <v/>
      </c>
      <c r="F35" s="5">
        <f>IF(OR(A35="",C35=""),"",TEXT(A35,"m/d")&amp;"("&amp;B35&amp;") "&amp;IF(ISNUMBER(C35),TEXT(C35,"h:mm"),C35))</f>
        <v/>
      </c>
      <c r="G35" s="5">
        <f>IF(E35="空き",COUNTIF($E$2:E35,"空き"),"")</f>
        <v/>
      </c>
      <c r="H35" s="5" t="n"/>
    </row>
    <row r="36">
      <c r="A36" s="12" t="n"/>
      <c r="B36" s="9">
        <f>IF(A36="","",CHOOSE(WEEKDAY(A36),"日","月","火","水","木","金","土"))</f>
        <v/>
      </c>
      <c r="C36" s="13" t="n"/>
      <c r="D36" s="14">
        <f>IF(F36="","",IF(COUNTIF('対象者'!$B:$B,F36)&gt;1,"2人以上",IFERROR(INDEX('対象者'!$A:$A,MATCH(F36,'対象者'!$B:$B,0)),"")))</f>
        <v/>
      </c>
      <c r="E36" s="9">
        <f>IF(F36="","",IF(COUNTIF('対象者'!$B:$B,F36)&gt;1,"重なり",IF(COUNTIF('対象者'!$B:$B,F36)=1,"決まり","空き")))</f>
        <v/>
      </c>
      <c r="F36" s="5">
        <f>IF(OR(A36="",C36=""),"",TEXT(A36,"m/d")&amp;"("&amp;B36&amp;") "&amp;IF(ISNUMBER(C36),TEXT(C36,"h:mm"),C36))</f>
        <v/>
      </c>
      <c r="G36" s="5">
        <f>IF(E36="空き",COUNTIF($E$2:E36,"空き"),"")</f>
        <v/>
      </c>
      <c r="H36" s="5" t="n"/>
    </row>
    <row r="37">
      <c r="A37" s="12" t="n"/>
      <c r="B37" s="9">
        <f>IF(A37="","",CHOOSE(WEEKDAY(A37),"日","月","火","水","木","金","土"))</f>
        <v/>
      </c>
      <c r="C37" s="13" t="n"/>
      <c r="D37" s="14">
        <f>IF(F37="","",IF(COUNTIF('対象者'!$B:$B,F37)&gt;1,"2人以上",IFERROR(INDEX('対象者'!$A:$A,MATCH(F37,'対象者'!$B:$B,0)),"")))</f>
        <v/>
      </c>
      <c r="E37" s="9">
        <f>IF(F37="","",IF(COUNTIF('対象者'!$B:$B,F37)&gt;1,"重なり",IF(COUNTIF('対象者'!$B:$B,F37)=1,"決まり","空き")))</f>
        <v/>
      </c>
      <c r="F37" s="5">
        <f>IF(OR(A37="",C37=""),"",TEXT(A37,"m/d")&amp;"("&amp;B37&amp;") "&amp;IF(ISNUMBER(C37),TEXT(C37,"h:mm"),C37))</f>
        <v/>
      </c>
      <c r="G37" s="5">
        <f>IF(E37="空き",COUNTIF($E$2:E37,"空き"),"")</f>
        <v/>
      </c>
      <c r="H37" s="5" t="n"/>
    </row>
    <row r="38">
      <c r="A38" s="12" t="n"/>
      <c r="B38" s="9">
        <f>IF(A38="","",CHOOSE(WEEKDAY(A38),"日","月","火","水","木","金","土"))</f>
        <v/>
      </c>
      <c r="C38" s="13" t="n"/>
      <c r="D38" s="14">
        <f>IF(F38="","",IF(COUNTIF('対象者'!$B:$B,F38)&gt;1,"2人以上",IFERROR(INDEX('対象者'!$A:$A,MATCH(F38,'対象者'!$B:$B,0)),"")))</f>
        <v/>
      </c>
      <c r="E38" s="9">
        <f>IF(F38="","",IF(COUNTIF('対象者'!$B:$B,F38)&gt;1,"重なり",IF(COUNTIF('対象者'!$B:$B,F38)=1,"決まり","空き")))</f>
        <v/>
      </c>
      <c r="F38" s="5">
        <f>IF(OR(A38="",C38=""),"",TEXT(A38,"m/d")&amp;"("&amp;B38&amp;") "&amp;IF(ISNUMBER(C38),TEXT(C38,"h:mm"),C38))</f>
        <v/>
      </c>
      <c r="G38" s="5">
        <f>IF(E38="空き",COUNTIF($E$2:E38,"空き"),"")</f>
        <v/>
      </c>
      <c r="H38" s="5" t="n"/>
    </row>
    <row r="39">
      <c r="A39" s="12" t="n"/>
      <c r="B39" s="9">
        <f>IF(A39="","",CHOOSE(WEEKDAY(A39),"日","月","火","水","木","金","土"))</f>
        <v/>
      </c>
      <c r="C39" s="13" t="n"/>
      <c r="D39" s="14">
        <f>IF(F39="","",IF(COUNTIF('対象者'!$B:$B,F39)&gt;1,"2人以上",IFERROR(INDEX('対象者'!$A:$A,MATCH(F39,'対象者'!$B:$B,0)),"")))</f>
        <v/>
      </c>
      <c r="E39" s="9">
        <f>IF(F39="","",IF(COUNTIF('対象者'!$B:$B,F39)&gt;1,"重なり",IF(COUNTIF('対象者'!$B:$B,F39)=1,"決まり","空き")))</f>
        <v/>
      </c>
      <c r="F39" s="5">
        <f>IF(OR(A39="",C39=""),"",TEXT(A39,"m/d")&amp;"("&amp;B39&amp;") "&amp;IF(ISNUMBER(C39),TEXT(C39,"h:mm"),C39))</f>
        <v/>
      </c>
      <c r="G39" s="5">
        <f>IF(E39="空き",COUNTIF($E$2:E39,"空き"),"")</f>
        <v/>
      </c>
      <c r="H39" s="5" t="n"/>
    </row>
    <row r="40">
      <c r="A40" s="12" t="n"/>
      <c r="B40" s="9">
        <f>IF(A40="","",CHOOSE(WEEKDAY(A40),"日","月","火","水","木","金","土"))</f>
        <v/>
      </c>
      <c r="C40" s="13" t="n"/>
      <c r="D40" s="14">
        <f>IF(F40="","",IF(COUNTIF('対象者'!$B:$B,F40)&gt;1,"2人以上",IFERROR(INDEX('対象者'!$A:$A,MATCH(F40,'対象者'!$B:$B,0)),"")))</f>
        <v/>
      </c>
      <c r="E40" s="9">
        <f>IF(F40="","",IF(COUNTIF('対象者'!$B:$B,F40)&gt;1,"重なり",IF(COUNTIF('対象者'!$B:$B,F40)=1,"決まり","空き")))</f>
        <v/>
      </c>
      <c r="F40" s="5">
        <f>IF(OR(A40="",C40=""),"",TEXT(A40,"m/d")&amp;"("&amp;B40&amp;") "&amp;IF(ISNUMBER(C40),TEXT(C40,"h:mm"),C40))</f>
        <v/>
      </c>
      <c r="G40" s="5">
        <f>IF(E40="空き",COUNTIF($E$2:E40,"空き"),"")</f>
        <v/>
      </c>
      <c r="H40" s="5" t="n"/>
    </row>
    <row r="41">
      <c r="A41" s="12" t="n"/>
      <c r="B41" s="9">
        <f>IF(A41="","",CHOOSE(WEEKDAY(A41),"日","月","火","水","木","金","土"))</f>
        <v/>
      </c>
      <c r="C41" s="13" t="n"/>
      <c r="D41" s="14">
        <f>IF(F41="","",IF(COUNTIF('対象者'!$B:$B,F41)&gt;1,"2人以上",IFERROR(INDEX('対象者'!$A:$A,MATCH(F41,'対象者'!$B:$B,0)),"")))</f>
        <v/>
      </c>
      <c r="E41" s="9">
        <f>IF(F41="","",IF(COUNTIF('対象者'!$B:$B,F41)&gt;1,"重なり",IF(COUNTIF('対象者'!$B:$B,F41)=1,"決まり","空き")))</f>
        <v/>
      </c>
      <c r="F41" s="5">
        <f>IF(OR(A41="",C41=""),"",TEXT(A41,"m/d")&amp;"("&amp;B41&amp;") "&amp;IF(ISNUMBER(C41),TEXT(C41,"h:mm"),C41))</f>
        <v/>
      </c>
      <c r="G41" s="5">
        <f>IF(E41="空き",COUNTIF($E$2:E41,"空き"),"")</f>
        <v/>
      </c>
      <c r="H41" s="5" t="n"/>
    </row>
    <row r="42">
      <c r="A42" s="12" t="n"/>
      <c r="B42" s="9">
        <f>IF(A42="","",CHOOSE(WEEKDAY(A42),"日","月","火","水","木","金","土"))</f>
        <v/>
      </c>
      <c r="C42" s="13" t="n"/>
      <c r="D42" s="14">
        <f>IF(F42="","",IF(COUNTIF('対象者'!$B:$B,F42)&gt;1,"2人以上",IFERROR(INDEX('対象者'!$A:$A,MATCH(F42,'対象者'!$B:$B,0)),"")))</f>
        <v/>
      </c>
      <c r="E42" s="9">
        <f>IF(F42="","",IF(COUNTIF('対象者'!$B:$B,F42)&gt;1,"重なり",IF(COUNTIF('対象者'!$B:$B,F42)=1,"決まり","空き")))</f>
        <v/>
      </c>
      <c r="F42" s="5">
        <f>IF(OR(A42="",C42=""),"",TEXT(A42,"m/d")&amp;"("&amp;B42&amp;") "&amp;IF(ISNUMBER(C42),TEXT(C42,"h:mm"),C42))</f>
        <v/>
      </c>
      <c r="G42" s="5">
        <f>IF(E42="空き",COUNTIF($E$2:E42,"空き"),"")</f>
        <v/>
      </c>
      <c r="H42" s="5" t="n"/>
    </row>
    <row r="43">
      <c r="A43" s="12" t="n"/>
      <c r="B43" s="9">
        <f>IF(A43="","",CHOOSE(WEEKDAY(A43),"日","月","火","水","木","金","土"))</f>
        <v/>
      </c>
      <c r="C43" s="13" t="n"/>
      <c r="D43" s="14">
        <f>IF(F43="","",IF(COUNTIF('対象者'!$B:$B,F43)&gt;1,"2人以上",IFERROR(INDEX('対象者'!$A:$A,MATCH(F43,'対象者'!$B:$B,0)),"")))</f>
        <v/>
      </c>
      <c r="E43" s="9">
        <f>IF(F43="","",IF(COUNTIF('対象者'!$B:$B,F43)&gt;1,"重なり",IF(COUNTIF('対象者'!$B:$B,F43)=1,"決まり","空き")))</f>
        <v/>
      </c>
      <c r="F43" s="5">
        <f>IF(OR(A43="",C43=""),"",TEXT(A43,"m/d")&amp;"("&amp;B43&amp;") "&amp;IF(ISNUMBER(C43),TEXT(C43,"h:mm"),C43))</f>
        <v/>
      </c>
      <c r="G43" s="5">
        <f>IF(E43="空き",COUNTIF($E$2:E43,"空き"),"")</f>
        <v/>
      </c>
      <c r="H43" s="5" t="n"/>
    </row>
    <row r="44">
      <c r="A44" s="12" t="n"/>
      <c r="B44" s="9">
        <f>IF(A44="","",CHOOSE(WEEKDAY(A44),"日","月","火","水","木","金","土"))</f>
        <v/>
      </c>
      <c r="C44" s="13" t="n"/>
      <c r="D44" s="14">
        <f>IF(F44="","",IF(COUNTIF('対象者'!$B:$B,F44)&gt;1,"2人以上",IFERROR(INDEX('対象者'!$A:$A,MATCH(F44,'対象者'!$B:$B,0)),"")))</f>
        <v/>
      </c>
      <c r="E44" s="9">
        <f>IF(F44="","",IF(COUNTIF('対象者'!$B:$B,F44)&gt;1,"重なり",IF(COUNTIF('対象者'!$B:$B,F44)=1,"決まり","空き")))</f>
        <v/>
      </c>
      <c r="F44" s="5">
        <f>IF(OR(A44="",C44=""),"",TEXT(A44,"m/d")&amp;"("&amp;B44&amp;") "&amp;IF(ISNUMBER(C44),TEXT(C44,"h:mm"),C44))</f>
        <v/>
      </c>
      <c r="G44" s="5">
        <f>IF(E44="空き",COUNTIF($E$2:E44,"空き"),"")</f>
        <v/>
      </c>
      <c r="H44" s="5" t="n"/>
    </row>
    <row r="45">
      <c r="A45" s="12" t="n"/>
      <c r="B45" s="9">
        <f>IF(A45="","",CHOOSE(WEEKDAY(A45),"日","月","火","水","木","金","土"))</f>
        <v/>
      </c>
      <c r="C45" s="13" t="n"/>
      <c r="D45" s="14">
        <f>IF(F45="","",IF(COUNTIF('対象者'!$B:$B,F45)&gt;1,"2人以上",IFERROR(INDEX('対象者'!$A:$A,MATCH(F45,'対象者'!$B:$B,0)),"")))</f>
        <v/>
      </c>
      <c r="E45" s="9">
        <f>IF(F45="","",IF(COUNTIF('対象者'!$B:$B,F45)&gt;1,"重なり",IF(COUNTIF('対象者'!$B:$B,F45)=1,"決まり","空き")))</f>
        <v/>
      </c>
      <c r="F45" s="5">
        <f>IF(OR(A45="",C45=""),"",TEXT(A45,"m/d")&amp;"("&amp;B45&amp;") "&amp;IF(ISNUMBER(C45),TEXT(C45,"h:mm"),C45))</f>
        <v/>
      </c>
      <c r="G45" s="5">
        <f>IF(E45="空き",COUNTIF($E$2:E45,"空き"),"")</f>
        <v/>
      </c>
      <c r="H45" s="5" t="n"/>
    </row>
    <row r="46">
      <c r="A46" s="12" t="n"/>
      <c r="B46" s="9">
        <f>IF(A46="","",CHOOSE(WEEKDAY(A46),"日","月","火","水","木","金","土"))</f>
        <v/>
      </c>
      <c r="C46" s="13" t="n"/>
      <c r="D46" s="14">
        <f>IF(F46="","",IF(COUNTIF('対象者'!$B:$B,F46)&gt;1,"2人以上",IFERROR(INDEX('対象者'!$A:$A,MATCH(F46,'対象者'!$B:$B,0)),"")))</f>
        <v/>
      </c>
      <c r="E46" s="9">
        <f>IF(F46="","",IF(COUNTIF('対象者'!$B:$B,F46)&gt;1,"重なり",IF(COUNTIF('対象者'!$B:$B,F46)=1,"決まり","空き")))</f>
        <v/>
      </c>
      <c r="F46" s="5">
        <f>IF(OR(A46="",C46=""),"",TEXT(A46,"m/d")&amp;"("&amp;B46&amp;") "&amp;IF(ISNUMBER(C46),TEXT(C46,"h:mm"),C46))</f>
        <v/>
      </c>
      <c r="G46" s="5">
        <f>IF(E46="空き",COUNTIF($E$2:E46,"空き"),"")</f>
        <v/>
      </c>
      <c r="H46" s="5" t="n"/>
    </row>
    <row r="47">
      <c r="A47" s="12" t="n"/>
      <c r="B47" s="9">
        <f>IF(A47="","",CHOOSE(WEEKDAY(A47),"日","月","火","水","木","金","土"))</f>
        <v/>
      </c>
      <c r="C47" s="13" t="n"/>
      <c r="D47" s="14">
        <f>IF(F47="","",IF(COUNTIF('対象者'!$B:$B,F47)&gt;1,"2人以上",IFERROR(INDEX('対象者'!$A:$A,MATCH(F47,'対象者'!$B:$B,0)),"")))</f>
        <v/>
      </c>
      <c r="E47" s="9">
        <f>IF(F47="","",IF(COUNTIF('対象者'!$B:$B,F47)&gt;1,"重なり",IF(COUNTIF('対象者'!$B:$B,F47)=1,"決まり","空き")))</f>
        <v/>
      </c>
      <c r="F47" s="5">
        <f>IF(OR(A47="",C47=""),"",TEXT(A47,"m/d")&amp;"("&amp;B47&amp;") "&amp;IF(ISNUMBER(C47),TEXT(C47,"h:mm"),C47))</f>
        <v/>
      </c>
      <c r="G47" s="5">
        <f>IF(E47="空き",COUNTIF($E$2:E47,"空き"),"")</f>
        <v/>
      </c>
      <c r="H47" s="5" t="n"/>
    </row>
    <row r="48">
      <c r="A48" s="12" t="n"/>
      <c r="B48" s="9">
        <f>IF(A48="","",CHOOSE(WEEKDAY(A48),"日","月","火","水","木","金","土"))</f>
        <v/>
      </c>
      <c r="C48" s="13" t="n"/>
      <c r="D48" s="14">
        <f>IF(F48="","",IF(COUNTIF('対象者'!$B:$B,F48)&gt;1,"2人以上",IFERROR(INDEX('対象者'!$A:$A,MATCH(F48,'対象者'!$B:$B,0)),"")))</f>
        <v/>
      </c>
      <c r="E48" s="9">
        <f>IF(F48="","",IF(COUNTIF('対象者'!$B:$B,F48)&gt;1,"重なり",IF(COUNTIF('対象者'!$B:$B,F48)=1,"決まり","空き")))</f>
        <v/>
      </c>
      <c r="F48" s="5">
        <f>IF(OR(A48="",C48=""),"",TEXT(A48,"m/d")&amp;"("&amp;B48&amp;") "&amp;IF(ISNUMBER(C48),TEXT(C48,"h:mm"),C48))</f>
        <v/>
      </c>
      <c r="G48" s="5">
        <f>IF(E48="空き",COUNTIF($E$2:E48,"空き"),"")</f>
        <v/>
      </c>
      <c r="H48" s="5" t="n"/>
    </row>
    <row r="49">
      <c r="A49" s="12" t="n"/>
      <c r="B49" s="9">
        <f>IF(A49="","",CHOOSE(WEEKDAY(A49),"日","月","火","水","木","金","土"))</f>
        <v/>
      </c>
      <c r="C49" s="13" t="n"/>
      <c r="D49" s="14">
        <f>IF(F49="","",IF(COUNTIF('対象者'!$B:$B,F49)&gt;1,"2人以上",IFERROR(INDEX('対象者'!$A:$A,MATCH(F49,'対象者'!$B:$B,0)),"")))</f>
        <v/>
      </c>
      <c r="E49" s="9">
        <f>IF(F49="","",IF(COUNTIF('対象者'!$B:$B,F49)&gt;1,"重なり",IF(COUNTIF('対象者'!$B:$B,F49)=1,"決まり","空き")))</f>
        <v/>
      </c>
      <c r="F49" s="5">
        <f>IF(OR(A49="",C49=""),"",TEXT(A49,"m/d")&amp;"("&amp;B49&amp;") "&amp;IF(ISNUMBER(C49),TEXT(C49,"h:mm"),C49))</f>
        <v/>
      </c>
      <c r="G49" s="5">
        <f>IF(E49="空き",COUNTIF($E$2:E49,"空き"),"")</f>
        <v/>
      </c>
      <c r="H49" s="5" t="n"/>
    </row>
    <row r="50">
      <c r="A50" s="12" t="n"/>
      <c r="B50" s="9">
        <f>IF(A50="","",CHOOSE(WEEKDAY(A50),"日","月","火","水","木","金","土"))</f>
        <v/>
      </c>
      <c r="C50" s="13" t="n"/>
      <c r="D50" s="14">
        <f>IF(F50="","",IF(COUNTIF('対象者'!$B:$B,F50)&gt;1,"2人以上",IFERROR(INDEX('対象者'!$A:$A,MATCH(F50,'対象者'!$B:$B,0)),"")))</f>
        <v/>
      </c>
      <c r="E50" s="9">
        <f>IF(F50="","",IF(COUNTIF('対象者'!$B:$B,F50)&gt;1,"重なり",IF(COUNTIF('対象者'!$B:$B,F50)=1,"決まり","空き")))</f>
        <v/>
      </c>
      <c r="F50" s="5">
        <f>IF(OR(A50="",C50=""),"",TEXT(A50,"m/d")&amp;"("&amp;B50&amp;") "&amp;IF(ISNUMBER(C50),TEXT(C50,"h:mm"),C50))</f>
        <v/>
      </c>
      <c r="G50" s="5">
        <f>IF(E50="空き",COUNTIF($E$2:E50,"空き"),"")</f>
        <v/>
      </c>
      <c r="H50" s="5" t="n"/>
    </row>
    <row r="51">
      <c r="A51" s="12" t="n"/>
      <c r="B51" s="9">
        <f>IF(A51="","",CHOOSE(WEEKDAY(A51),"日","月","火","水","木","金","土"))</f>
        <v/>
      </c>
      <c r="C51" s="13" t="n"/>
      <c r="D51" s="14">
        <f>IF(F51="","",IF(COUNTIF('対象者'!$B:$B,F51)&gt;1,"2人以上",IFERROR(INDEX('対象者'!$A:$A,MATCH(F51,'対象者'!$B:$B,0)),"")))</f>
        <v/>
      </c>
      <c r="E51" s="9">
        <f>IF(F51="","",IF(COUNTIF('対象者'!$B:$B,F51)&gt;1,"重なり",IF(COUNTIF('対象者'!$B:$B,F51)=1,"決まり","空き")))</f>
        <v/>
      </c>
      <c r="F51" s="5">
        <f>IF(OR(A51="",C51=""),"",TEXT(A51,"m/d")&amp;"("&amp;B51&amp;") "&amp;IF(ISNUMBER(C51),TEXT(C51,"h:mm"),C51))</f>
        <v/>
      </c>
      <c r="G51" s="5">
        <f>IF(E51="空き",COUNTIF($E$2:E51,"空き"),"")</f>
        <v/>
      </c>
      <c r="H51" s="5" t="n"/>
    </row>
    <row r="52">
      <c r="A52" s="12" t="n"/>
      <c r="B52" s="9">
        <f>IF(A52="","",CHOOSE(WEEKDAY(A52),"日","月","火","水","木","金","土"))</f>
        <v/>
      </c>
      <c r="C52" s="13" t="n"/>
      <c r="D52" s="14">
        <f>IF(F52="","",IF(COUNTIF('対象者'!$B:$B,F52)&gt;1,"2人以上",IFERROR(INDEX('対象者'!$A:$A,MATCH(F52,'対象者'!$B:$B,0)),"")))</f>
        <v/>
      </c>
      <c r="E52" s="9">
        <f>IF(F52="","",IF(COUNTIF('対象者'!$B:$B,F52)&gt;1,"重なり",IF(COUNTIF('対象者'!$B:$B,F52)=1,"決まり","空き")))</f>
        <v/>
      </c>
      <c r="F52" s="5">
        <f>IF(OR(A52="",C52=""),"",TEXT(A52,"m/d")&amp;"("&amp;B52&amp;") "&amp;IF(ISNUMBER(C52),TEXT(C52,"h:mm"),C52))</f>
        <v/>
      </c>
      <c r="G52" s="5">
        <f>IF(E52="空き",COUNTIF($E$2:E52,"空き"),"")</f>
        <v/>
      </c>
      <c r="H52" s="5" t="n"/>
    </row>
    <row r="53">
      <c r="A53" s="12" t="n"/>
      <c r="B53" s="9">
        <f>IF(A53="","",CHOOSE(WEEKDAY(A53),"日","月","火","水","木","金","土"))</f>
        <v/>
      </c>
      <c r="C53" s="13" t="n"/>
      <c r="D53" s="14">
        <f>IF(F53="","",IF(COUNTIF('対象者'!$B:$B,F53)&gt;1,"2人以上",IFERROR(INDEX('対象者'!$A:$A,MATCH(F53,'対象者'!$B:$B,0)),"")))</f>
        <v/>
      </c>
      <c r="E53" s="9">
        <f>IF(F53="","",IF(COUNTIF('対象者'!$B:$B,F53)&gt;1,"重なり",IF(COUNTIF('対象者'!$B:$B,F53)=1,"決まり","空き")))</f>
        <v/>
      </c>
      <c r="F53" s="5">
        <f>IF(OR(A53="",C53=""),"",TEXT(A53,"m/d")&amp;"("&amp;B53&amp;") "&amp;IF(ISNUMBER(C53),TEXT(C53,"h:mm"),C53))</f>
        <v/>
      </c>
      <c r="G53" s="5">
        <f>IF(E53="空き",COUNTIF($E$2:E53,"空き"),"")</f>
        <v/>
      </c>
      <c r="H53" s="5" t="n"/>
    </row>
    <row r="54">
      <c r="A54" s="12" t="n"/>
      <c r="B54" s="9">
        <f>IF(A54="","",CHOOSE(WEEKDAY(A54),"日","月","火","水","木","金","土"))</f>
        <v/>
      </c>
      <c r="C54" s="13" t="n"/>
      <c r="D54" s="14">
        <f>IF(F54="","",IF(COUNTIF('対象者'!$B:$B,F54)&gt;1,"2人以上",IFERROR(INDEX('対象者'!$A:$A,MATCH(F54,'対象者'!$B:$B,0)),"")))</f>
        <v/>
      </c>
      <c r="E54" s="9">
        <f>IF(F54="","",IF(COUNTIF('対象者'!$B:$B,F54)&gt;1,"重なり",IF(COUNTIF('対象者'!$B:$B,F54)=1,"決まり","空き")))</f>
        <v/>
      </c>
      <c r="F54" s="5">
        <f>IF(OR(A54="",C54=""),"",TEXT(A54,"m/d")&amp;"("&amp;B54&amp;") "&amp;IF(ISNUMBER(C54),TEXT(C54,"h:mm"),C54))</f>
        <v/>
      </c>
      <c r="G54" s="5">
        <f>IF(E54="空き",COUNTIF($E$2:E54,"空き"),"")</f>
        <v/>
      </c>
      <c r="H54" s="5" t="n"/>
    </row>
    <row r="55">
      <c r="A55" s="12" t="n"/>
      <c r="B55" s="9">
        <f>IF(A55="","",CHOOSE(WEEKDAY(A55),"日","月","火","水","木","金","土"))</f>
        <v/>
      </c>
      <c r="C55" s="13" t="n"/>
      <c r="D55" s="14">
        <f>IF(F55="","",IF(COUNTIF('対象者'!$B:$B,F55)&gt;1,"2人以上",IFERROR(INDEX('対象者'!$A:$A,MATCH(F55,'対象者'!$B:$B,0)),"")))</f>
        <v/>
      </c>
      <c r="E55" s="9">
        <f>IF(F55="","",IF(COUNTIF('対象者'!$B:$B,F55)&gt;1,"重なり",IF(COUNTIF('対象者'!$B:$B,F55)=1,"決まり","空き")))</f>
        <v/>
      </c>
      <c r="F55" s="5">
        <f>IF(OR(A55="",C55=""),"",TEXT(A55,"m/d")&amp;"("&amp;B55&amp;") "&amp;IF(ISNUMBER(C55),TEXT(C55,"h:mm"),C55))</f>
        <v/>
      </c>
      <c r="G55" s="5">
        <f>IF(E55="空き",COUNTIF($E$2:E55,"空き"),"")</f>
        <v/>
      </c>
      <c r="H55" s="5" t="n"/>
    </row>
    <row r="56">
      <c r="A56" s="12" t="n"/>
      <c r="B56" s="9">
        <f>IF(A56="","",CHOOSE(WEEKDAY(A56),"日","月","火","水","木","金","土"))</f>
        <v/>
      </c>
      <c r="C56" s="13" t="n"/>
      <c r="D56" s="14">
        <f>IF(F56="","",IF(COUNTIF('対象者'!$B:$B,F56)&gt;1,"2人以上",IFERROR(INDEX('対象者'!$A:$A,MATCH(F56,'対象者'!$B:$B,0)),"")))</f>
        <v/>
      </c>
      <c r="E56" s="9">
        <f>IF(F56="","",IF(COUNTIF('対象者'!$B:$B,F56)&gt;1,"重なり",IF(COUNTIF('対象者'!$B:$B,F56)=1,"決まり","空き")))</f>
        <v/>
      </c>
      <c r="F56" s="5">
        <f>IF(OR(A56="",C56=""),"",TEXT(A56,"m/d")&amp;"("&amp;B56&amp;") "&amp;IF(ISNUMBER(C56),TEXT(C56,"h:mm"),C56))</f>
        <v/>
      </c>
      <c r="G56" s="5">
        <f>IF(E56="空き",COUNTIF($E$2:E56,"空き"),"")</f>
        <v/>
      </c>
      <c r="H56" s="5" t="n"/>
    </row>
    <row r="57">
      <c r="A57" s="12" t="n"/>
      <c r="B57" s="9">
        <f>IF(A57="","",CHOOSE(WEEKDAY(A57),"日","月","火","水","木","金","土"))</f>
        <v/>
      </c>
      <c r="C57" s="13" t="n"/>
      <c r="D57" s="14">
        <f>IF(F57="","",IF(COUNTIF('対象者'!$B:$B,F57)&gt;1,"2人以上",IFERROR(INDEX('対象者'!$A:$A,MATCH(F57,'対象者'!$B:$B,0)),"")))</f>
        <v/>
      </c>
      <c r="E57" s="9">
        <f>IF(F57="","",IF(COUNTIF('対象者'!$B:$B,F57)&gt;1,"重なり",IF(COUNTIF('対象者'!$B:$B,F57)=1,"決まり","空き")))</f>
        <v/>
      </c>
      <c r="F57" s="5">
        <f>IF(OR(A57="",C57=""),"",TEXT(A57,"m/d")&amp;"("&amp;B57&amp;") "&amp;IF(ISNUMBER(C57),TEXT(C57,"h:mm"),C57))</f>
        <v/>
      </c>
      <c r="G57" s="5">
        <f>IF(E57="空き",COUNTIF($E$2:E57,"空き"),"")</f>
        <v/>
      </c>
      <c r="H57" s="5" t="n"/>
    </row>
    <row r="58">
      <c r="A58" s="12" t="n"/>
      <c r="B58" s="9">
        <f>IF(A58="","",CHOOSE(WEEKDAY(A58),"日","月","火","水","木","金","土"))</f>
        <v/>
      </c>
      <c r="C58" s="13" t="n"/>
      <c r="D58" s="14">
        <f>IF(F58="","",IF(COUNTIF('対象者'!$B:$B,F58)&gt;1,"2人以上",IFERROR(INDEX('対象者'!$A:$A,MATCH(F58,'対象者'!$B:$B,0)),"")))</f>
        <v/>
      </c>
      <c r="E58" s="9">
        <f>IF(F58="","",IF(COUNTIF('対象者'!$B:$B,F58)&gt;1,"重なり",IF(COUNTIF('対象者'!$B:$B,F58)=1,"決まり","空き")))</f>
        <v/>
      </c>
      <c r="F58" s="5">
        <f>IF(OR(A58="",C58=""),"",TEXT(A58,"m/d")&amp;"("&amp;B58&amp;") "&amp;IF(ISNUMBER(C58),TEXT(C58,"h:mm"),C58))</f>
        <v/>
      </c>
      <c r="G58" s="5">
        <f>IF(E58="空き",COUNTIF($E$2:E58,"空き"),"")</f>
        <v/>
      </c>
      <c r="H58" s="5" t="n"/>
    </row>
    <row r="59">
      <c r="A59" s="12" t="n"/>
      <c r="B59" s="9">
        <f>IF(A59="","",CHOOSE(WEEKDAY(A59),"日","月","火","水","木","金","土"))</f>
        <v/>
      </c>
      <c r="C59" s="13" t="n"/>
      <c r="D59" s="14">
        <f>IF(F59="","",IF(COUNTIF('対象者'!$B:$B,F59)&gt;1,"2人以上",IFERROR(INDEX('対象者'!$A:$A,MATCH(F59,'対象者'!$B:$B,0)),"")))</f>
        <v/>
      </c>
      <c r="E59" s="9">
        <f>IF(F59="","",IF(COUNTIF('対象者'!$B:$B,F59)&gt;1,"重なり",IF(COUNTIF('対象者'!$B:$B,F59)=1,"決まり","空き")))</f>
        <v/>
      </c>
      <c r="F59" s="5">
        <f>IF(OR(A59="",C59=""),"",TEXT(A59,"m/d")&amp;"("&amp;B59&amp;") "&amp;IF(ISNUMBER(C59),TEXT(C59,"h:mm"),C59))</f>
        <v/>
      </c>
      <c r="G59" s="5">
        <f>IF(E59="空き",COUNTIF($E$2:E59,"空き"),"")</f>
        <v/>
      </c>
      <c r="H59" s="5" t="n"/>
    </row>
    <row r="60">
      <c r="A60" s="12" t="n"/>
      <c r="B60" s="9">
        <f>IF(A60="","",CHOOSE(WEEKDAY(A60),"日","月","火","水","木","金","土"))</f>
        <v/>
      </c>
      <c r="C60" s="13" t="n"/>
      <c r="D60" s="14">
        <f>IF(F60="","",IF(COUNTIF('対象者'!$B:$B,F60)&gt;1,"2人以上",IFERROR(INDEX('対象者'!$A:$A,MATCH(F60,'対象者'!$B:$B,0)),"")))</f>
        <v/>
      </c>
      <c r="E60" s="9">
        <f>IF(F60="","",IF(COUNTIF('対象者'!$B:$B,F60)&gt;1,"重なり",IF(COUNTIF('対象者'!$B:$B,F60)=1,"決まり","空き")))</f>
        <v/>
      </c>
      <c r="F60" s="5">
        <f>IF(OR(A60="",C60=""),"",TEXT(A60,"m/d")&amp;"("&amp;B60&amp;") "&amp;IF(ISNUMBER(C60),TEXT(C60,"h:mm"),C60))</f>
        <v/>
      </c>
      <c r="G60" s="5">
        <f>IF(E60="空き",COUNTIF($E$2:E60,"空き"),"")</f>
        <v/>
      </c>
      <c r="H60" s="5" t="n"/>
    </row>
    <row r="61">
      <c r="A61" s="12" t="n"/>
      <c r="B61" s="9">
        <f>IF(A61="","",CHOOSE(WEEKDAY(A61),"日","月","火","水","木","金","土"))</f>
        <v/>
      </c>
      <c r="C61" s="13" t="n"/>
      <c r="D61" s="14">
        <f>IF(F61="","",IF(COUNTIF('対象者'!$B:$B,F61)&gt;1,"2人以上",IFERROR(INDEX('対象者'!$A:$A,MATCH(F61,'対象者'!$B:$B,0)),"")))</f>
        <v/>
      </c>
      <c r="E61" s="9">
        <f>IF(F61="","",IF(COUNTIF('対象者'!$B:$B,F61)&gt;1,"重なり",IF(COUNTIF('対象者'!$B:$B,F61)=1,"決まり","空き")))</f>
        <v/>
      </c>
      <c r="F61" s="5">
        <f>IF(OR(A61="",C61=""),"",TEXT(A61,"m/d")&amp;"("&amp;B61&amp;") "&amp;IF(ISNUMBER(C61),TEXT(C61,"h:mm"),C61))</f>
        <v/>
      </c>
      <c r="G61" s="5">
        <f>IF(E61="空き",COUNTIF($E$2:E61,"空き"),"")</f>
        <v/>
      </c>
      <c r="H61" s="5" t="n"/>
    </row>
    <row r="62">
      <c r="A62" s="12" t="n"/>
      <c r="B62" s="9">
        <f>IF(A62="","",CHOOSE(WEEKDAY(A62),"日","月","火","水","木","金","土"))</f>
        <v/>
      </c>
      <c r="C62" s="13" t="n"/>
      <c r="D62" s="14">
        <f>IF(F62="","",IF(COUNTIF('対象者'!$B:$B,F62)&gt;1,"2人以上",IFERROR(INDEX('対象者'!$A:$A,MATCH(F62,'対象者'!$B:$B,0)),"")))</f>
        <v/>
      </c>
      <c r="E62" s="9">
        <f>IF(F62="","",IF(COUNTIF('対象者'!$B:$B,F62)&gt;1,"重なり",IF(COUNTIF('対象者'!$B:$B,F62)=1,"決まり","空き")))</f>
        <v/>
      </c>
      <c r="F62" s="5">
        <f>IF(OR(A62="",C62=""),"",TEXT(A62,"m/d")&amp;"("&amp;B62&amp;") "&amp;IF(ISNUMBER(C62),TEXT(C62,"h:mm"),C62))</f>
        <v/>
      </c>
      <c r="G62" s="5">
        <f>IF(E62="空き",COUNTIF($E$2:E62,"空き"),"")</f>
        <v/>
      </c>
      <c r="H62" s="5" t="n"/>
    </row>
    <row r="63">
      <c r="A63" s="12" t="n"/>
      <c r="B63" s="9">
        <f>IF(A63="","",CHOOSE(WEEKDAY(A63),"日","月","火","水","木","金","土"))</f>
        <v/>
      </c>
      <c r="C63" s="13" t="n"/>
      <c r="D63" s="14">
        <f>IF(F63="","",IF(COUNTIF('対象者'!$B:$B,F63)&gt;1,"2人以上",IFERROR(INDEX('対象者'!$A:$A,MATCH(F63,'対象者'!$B:$B,0)),"")))</f>
        <v/>
      </c>
      <c r="E63" s="9">
        <f>IF(F63="","",IF(COUNTIF('対象者'!$B:$B,F63)&gt;1,"重なり",IF(COUNTIF('対象者'!$B:$B,F63)=1,"決まり","空き")))</f>
        <v/>
      </c>
      <c r="F63" s="5">
        <f>IF(OR(A63="",C63=""),"",TEXT(A63,"m/d")&amp;"("&amp;B63&amp;") "&amp;IF(ISNUMBER(C63),TEXT(C63,"h:mm"),C63))</f>
        <v/>
      </c>
      <c r="G63" s="5">
        <f>IF(E63="空き",COUNTIF($E$2:E63,"空き"),"")</f>
        <v/>
      </c>
      <c r="H63" s="5" t="n"/>
    </row>
    <row r="64">
      <c r="A64" s="12" t="n"/>
      <c r="B64" s="9">
        <f>IF(A64="","",CHOOSE(WEEKDAY(A64),"日","月","火","水","木","金","土"))</f>
        <v/>
      </c>
      <c r="C64" s="13" t="n"/>
      <c r="D64" s="14">
        <f>IF(F64="","",IF(COUNTIF('対象者'!$B:$B,F64)&gt;1,"2人以上",IFERROR(INDEX('対象者'!$A:$A,MATCH(F64,'対象者'!$B:$B,0)),"")))</f>
        <v/>
      </c>
      <c r="E64" s="9">
        <f>IF(F64="","",IF(COUNTIF('対象者'!$B:$B,F64)&gt;1,"重なり",IF(COUNTIF('対象者'!$B:$B,F64)=1,"決まり","空き")))</f>
        <v/>
      </c>
      <c r="F64" s="5">
        <f>IF(OR(A64="",C64=""),"",TEXT(A64,"m/d")&amp;"("&amp;B64&amp;") "&amp;IF(ISNUMBER(C64),TEXT(C64,"h:mm"),C64))</f>
        <v/>
      </c>
      <c r="G64" s="5">
        <f>IF(E64="空き",COUNTIF($E$2:E64,"空き"),"")</f>
        <v/>
      </c>
      <c r="H64" s="5" t="n"/>
    </row>
    <row r="65">
      <c r="A65" s="12" t="n"/>
      <c r="B65" s="9">
        <f>IF(A65="","",CHOOSE(WEEKDAY(A65),"日","月","火","水","木","金","土"))</f>
        <v/>
      </c>
      <c r="C65" s="13" t="n"/>
      <c r="D65" s="14">
        <f>IF(F65="","",IF(COUNTIF('対象者'!$B:$B,F65)&gt;1,"2人以上",IFERROR(INDEX('対象者'!$A:$A,MATCH(F65,'対象者'!$B:$B,0)),"")))</f>
        <v/>
      </c>
      <c r="E65" s="9">
        <f>IF(F65="","",IF(COUNTIF('対象者'!$B:$B,F65)&gt;1,"重なり",IF(COUNTIF('対象者'!$B:$B,F65)=1,"決まり","空き")))</f>
        <v/>
      </c>
      <c r="F65" s="5">
        <f>IF(OR(A65="",C65=""),"",TEXT(A65,"m/d")&amp;"("&amp;B65&amp;") "&amp;IF(ISNUMBER(C65),TEXT(C65,"h:mm"),C65))</f>
        <v/>
      </c>
      <c r="G65" s="5">
        <f>IF(E65="空き",COUNTIF($E$2:E65,"空き"),"")</f>
        <v/>
      </c>
      <c r="H65" s="5" t="n"/>
    </row>
    <row r="66">
      <c r="A66" s="12" t="n"/>
      <c r="B66" s="9">
        <f>IF(A66="","",CHOOSE(WEEKDAY(A66),"日","月","火","水","木","金","土"))</f>
        <v/>
      </c>
      <c r="C66" s="13" t="n"/>
      <c r="D66" s="14">
        <f>IF(F66="","",IF(COUNTIF('対象者'!$B:$B,F66)&gt;1,"2人以上",IFERROR(INDEX('対象者'!$A:$A,MATCH(F66,'対象者'!$B:$B,0)),"")))</f>
        <v/>
      </c>
      <c r="E66" s="9">
        <f>IF(F66="","",IF(COUNTIF('対象者'!$B:$B,F66)&gt;1,"重なり",IF(COUNTIF('対象者'!$B:$B,F66)=1,"決まり","空き")))</f>
        <v/>
      </c>
      <c r="F66" s="5">
        <f>IF(OR(A66="",C66=""),"",TEXT(A66,"m/d")&amp;"("&amp;B66&amp;") "&amp;IF(ISNUMBER(C66),TEXT(C66,"h:mm"),C66))</f>
        <v/>
      </c>
      <c r="G66" s="5">
        <f>IF(E66="空き",COUNTIF($E$2:E66,"空き"),"")</f>
        <v/>
      </c>
      <c r="H66" s="5" t="n"/>
    </row>
    <row r="67">
      <c r="A67" s="12" t="n"/>
      <c r="B67" s="9">
        <f>IF(A67="","",CHOOSE(WEEKDAY(A67),"日","月","火","水","木","金","土"))</f>
        <v/>
      </c>
      <c r="C67" s="13" t="n"/>
      <c r="D67" s="14">
        <f>IF(F67="","",IF(COUNTIF('対象者'!$B:$B,F67)&gt;1,"2人以上",IFERROR(INDEX('対象者'!$A:$A,MATCH(F67,'対象者'!$B:$B,0)),"")))</f>
        <v/>
      </c>
      <c r="E67" s="9">
        <f>IF(F67="","",IF(COUNTIF('対象者'!$B:$B,F67)&gt;1,"重なり",IF(COUNTIF('対象者'!$B:$B,F67)=1,"決まり","空き")))</f>
        <v/>
      </c>
      <c r="F67" s="5">
        <f>IF(OR(A67="",C67=""),"",TEXT(A67,"m/d")&amp;"("&amp;B67&amp;") "&amp;IF(ISNUMBER(C67),TEXT(C67,"h:mm"),C67))</f>
        <v/>
      </c>
      <c r="G67" s="5">
        <f>IF(E67="空き",COUNTIF($E$2:E67,"空き"),"")</f>
        <v/>
      </c>
      <c r="H67" s="5" t="n"/>
    </row>
    <row r="68">
      <c r="A68" s="12" t="n"/>
      <c r="B68" s="9">
        <f>IF(A68="","",CHOOSE(WEEKDAY(A68),"日","月","火","水","木","金","土"))</f>
        <v/>
      </c>
      <c r="C68" s="13" t="n"/>
      <c r="D68" s="14">
        <f>IF(F68="","",IF(COUNTIF('対象者'!$B:$B,F68)&gt;1,"2人以上",IFERROR(INDEX('対象者'!$A:$A,MATCH(F68,'対象者'!$B:$B,0)),"")))</f>
        <v/>
      </c>
      <c r="E68" s="9">
        <f>IF(F68="","",IF(COUNTIF('対象者'!$B:$B,F68)&gt;1,"重なり",IF(COUNTIF('対象者'!$B:$B,F68)=1,"決まり","空き")))</f>
        <v/>
      </c>
      <c r="F68" s="5">
        <f>IF(OR(A68="",C68=""),"",TEXT(A68,"m/d")&amp;"("&amp;B68&amp;") "&amp;IF(ISNUMBER(C68),TEXT(C68,"h:mm"),C68))</f>
        <v/>
      </c>
      <c r="G68" s="5">
        <f>IF(E68="空き",COUNTIF($E$2:E68,"空き"),"")</f>
        <v/>
      </c>
      <c r="H68" s="5" t="n"/>
    </row>
    <row r="69">
      <c r="A69" s="12" t="n"/>
      <c r="B69" s="9">
        <f>IF(A69="","",CHOOSE(WEEKDAY(A69),"日","月","火","水","木","金","土"))</f>
        <v/>
      </c>
      <c r="C69" s="13" t="n"/>
      <c r="D69" s="14">
        <f>IF(F69="","",IF(COUNTIF('対象者'!$B:$B,F69)&gt;1,"2人以上",IFERROR(INDEX('対象者'!$A:$A,MATCH(F69,'対象者'!$B:$B,0)),"")))</f>
        <v/>
      </c>
      <c r="E69" s="9">
        <f>IF(F69="","",IF(COUNTIF('対象者'!$B:$B,F69)&gt;1,"重なり",IF(COUNTIF('対象者'!$B:$B,F69)=1,"決まり","空き")))</f>
        <v/>
      </c>
      <c r="F69" s="5">
        <f>IF(OR(A69="",C69=""),"",TEXT(A69,"m/d")&amp;"("&amp;B69&amp;") "&amp;IF(ISNUMBER(C69),TEXT(C69,"h:mm"),C69))</f>
        <v/>
      </c>
      <c r="G69" s="5">
        <f>IF(E69="空き",COUNTIF($E$2:E69,"空き"),"")</f>
        <v/>
      </c>
      <c r="H69" s="5" t="n"/>
    </row>
    <row r="70">
      <c r="A70" s="12" t="n"/>
      <c r="B70" s="9">
        <f>IF(A70="","",CHOOSE(WEEKDAY(A70),"日","月","火","水","木","金","土"))</f>
        <v/>
      </c>
      <c r="C70" s="13" t="n"/>
      <c r="D70" s="14">
        <f>IF(F70="","",IF(COUNTIF('対象者'!$B:$B,F70)&gt;1,"2人以上",IFERROR(INDEX('対象者'!$A:$A,MATCH(F70,'対象者'!$B:$B,0)),"")))</f>
        <v/>
      </c>
      <c r="E70" s="9">
        <f>IF(F70="","",IF(COUNTIF('対象者'!$B:$B,F70)&gt;1,"重なり",IF(COUNTIF('対象者'!$B:$B,F70)=1,"決まり","空き")))</f>
        <v/>
      </c>
      <c r="F70" s="5">
        <f>IF(OR(A70="",C70=""),"",TEXT(A70,"m/d")&amp;"("&amp;B70&amp;") "&amp;IF(ISNUMBER(C70),TEXT(C70,"h:mm"),C70))</f>
        <v/>
      </c>
      <c r="G70" s="5">
        <f>IF(E70="空き",COUNTIF($E$2:E70,"空き"),"")</f>
        <v/>
      </c>
      <c r="H70" s="5" t="n"/>
    </row>
    <row r="71">
      <c r="A71" s="12" t="n"/>
      <c r="B71" s="9">
        <f>IF(A71="","",CHOOSE(WEEKDAY(A71),"日","月","火","水","木","金","土"))</f>
        <v/>
      </c>
      <c r="C71" s="13" t="n"/>
      <c r="D71" s="14">
        <f>IF(F71="","",IF(COUNTIF('対象者'!$B:$B,F71)&gt;1,"2人以上",IFERROR(INDEX('対象者'!$A:$A,MATCH(F71,'対象者'!$B:$B,0)),"")))</f>
        <v/>
      </c>
      <c r="E71" s="9">
        <f>IF(F71="","",IF(COUNTIF('対象者'!$B:$B,F71)&gt;1,"重なり",IF(COUNTIF('対象者'!$B:$B,F71)=1,"決まり","空き")))</f>
        <v/>
      </c>
      <c r="F71" s="5">
        <f>IF(OR(A71="",C71=""),"",TEXT(A71,"m/d")&amp;"("&amp;B71&amp;") "&amp;IF(ISNUMBER(C71),TEXT(C71,"h:mm"),C71))</f>
        <v/>
      </c>
      <c r="G71" s="5">
        <f>IF(E71="空き",COUNTIF($E$2:E71,"空き"),"")</f>
        <v/>
      </c>
      <c r="H71" s="5" t="n"/>
    </row>
    <row r="72">
      <c r="A72" s="12" t="n"/>
      <c r="B72" s="9">
        <f>IF(A72="","",CHOOSE(WEEKDAY(A72),"日","月","火","水","木","金","土"))</f>
        <v/>
      </c>
      <c r="C72" s="13" t="n"/>
      <c r="D72" s="14">
        <f>IF(F72="","",IF(COUNTIF('対象者'!$B:$B,F72)&gt;1,"2人以上",IFERROR(INDEX('対象者'!$A:$A,MATCH(F72,'対象者'!$B:$B,0)),"")))</f>
        <v/>
      </c>
      <c r="E72" s="9">
        <f>IF(F72="","",IF(COUNTIF('対象者'!$B:$B,F72)&gt;1,"重なり",IF(COUNTIF('対象者'!$B:$B,F72)=1,"決まり","空き")))</f>
        <v/>
      </c>
      <c r="F72" s="5">
        <f>IF(OR(A72="",C72=""),"",TEXT(A72,"m/d")&amp;"("&amp;B72&amp;") "&amp;IF(ISNUMBER(C72),TEXT(C72,"h:mm"),C72))</f>
        <v/>
      </c>
      <c r="G72" s="5">
        <f>IF(E72="空き",COUNTIF($E$2:E72,"空き"),"")</f>
        <v/>
      </c>
      <c r="H72" s="5" t="n"/>
    </row>
    <row r="73">
      <c r="A73" s="12" t="n"/>
      <c r="B73" s="9">
        <f>IF(A73="","",CHOOSE(WEEKDAY(A73),"日","月","火","水","木","金","土"))</f>
        <v/>
      </c>
      <c r="C73" s="13" t="n"/>
      <c r="D73" s="14">
        <f>IF(F73="","",IF(COUNTIF('対象者'!$B:$B,F73)&gt;1,"2人以上",IFERROR(INDEX('対象者'!$A:$A,MATCH(F73,'対象者'!$B:$B,0)),"")))</f>
        <v/>
      </c>
      <c r="E73" s="9">
        <f>IF(F73="","",IF(COUNTIF('対象者'!$B:$B,F73)&gt;1,"重なり",IF(COUNTIF('対象者'!$B:$B,F73)=1,"決まり","空き")))</f>
        <v/>
      </c>
      <c r="F73" s="5">
        <f>IF(OR(A73="",C73=""),"",TEXT(A73,"m/d")&amp;"("&amp;B73&amp;") "&amp;IF(ISNUMBER(C73),TEXT(C73,"h:mm"),C73))</f>
        <v/>
      </c>
      <c r="G73" s="5">
        <f>IF(E73="空き",COUNTIF($E$2:E73,"空き"),"")</f>
        <v/>
      </c>
      <c r="H73" s="5" t="n"/>
    </row>
    <row r="74">
      <c r="A74" s="12" t="n"/>
      <c r="B74" s="9">
        <f>IF(A74="","",CHOOSE(WEEKDAY(A74),"日","月","火","水","木","金","土"))</f>
        <v/>
      </c>
      <c r="C74" s="13" t="n"/>
      <c r="D74" s="14">
        <f>IF(F74="","",IF(COUNTIF('対象者'!$B:$B,F74)&gt;1,"2人以上",IFERROR(INDEX('対象者'!$A:$A,MATCH(F74,'対象者'!$B:$B,0)),"")))</f>
        <v/>
      </c>
      <c r="E74" s="9">
        <f>IF(F74="","",IF(COUNTIF('対象者'!$B:$B,F74)&gt;1,"重なり",IF(COUNTIF('対象者'!$B:$B,F74)=1,"決まり","空き")))</f>
        <v/>
      </c>
      <c r="F74" s="5">
        <f>IF(OR(A74="",C74=""),"",TEXT(A74,"m/d")&amp;"("&amp;B74&amp;") "&amp;IF(ISNUMBER(C74),TEXT(C74,"h:mm"),C74))</f>
        <v/>
      </c>
      <c r="G74" s="5">
        <f>IF(E74="空き",COUNTIF($E$2:E74,"空き"),"")</f>
        <v/>
      </c>
      <c r="H74" s="5" t="n"/>
    </row>
    <row r="75">
      <c r="A75" s="12" t="n"/>
      <c r="B75" s="9">
        <f>IF(A75="","",CHOOSE(WEEKDAY(A75),"日","月","火","水","木","金","土"))</f>
        <v/>
      </c>
      <c r="C75" s="13" t="n"/>
      <c r="D75" s="14">
        <f>IF(F75="","",IF(COUNTIF('対象者'!$B:$B,F75)&gt;1,"2人以上",IFERROR(INDEX('対象者'!$A:$A,MATCH(F75,'対象者'!$B:$B,0)),"")))</f>
        <v/>
      </c>
      <c r="E75" s="9">
        <f>IF(F75="","",IF(COUNTIF('対象者'!$B:$B,F75)&gt;1,"重なり",IF(COUNTIF('対象者'!$B:$B,F75)=1,"決まり","空き")))</f>
        <v/>
      </c>
      <c r="F75" s="5">
        <f>IF(OR(A75="",C75=""),"",TEXT(A75,"m/d")&amp;"("&amp;B75&amp;") "&amp;IF(ISNUMBER(C75),TEXT(C75,"h:mm"),C75))</f>
        <v/>
      </c>
      <c r="G75" s="5">
        <f>IF(E75="空き",COUNTIF($E$2:E75,"空き"),"")</f>
        <v/>
      </c>
      <c r="H75" s="5" t="n"/>
    </row>
    <row r="76">
      <c r="A76" s="12" t="n"/>
      <c r="B76" s="9">
        <f>IF(A76="","",CHOOSE(WEEKDAY(A76),"日","月","火","水","木","金","土"))</f>
        <v/>
      </c>
      <c r="C76" s="13" t="n"/>
      <c r="D76" s="14">
        <f>IF(F76="","",IF(COUNTIF('対象者'!$B:$B,F76)&gt;1,"2人以上",IFERROR(INDEX('対象者'!$A:$A,MATCH(F76,'対象者'!$B:$B,0)),"")))</f>
        <v/>
      </c>
      <c r="E76" s="9">
        <f>IF(F76="","",IF(COUNTIF('対象者'!$B:$B,F76)&gt;1,"重なり",IF(COUNTIF('対象者'!$B:$B,F76)=1,"決まり","空き")))</f>
        <v/>
      </c>
      <c r="F76" s="5">
        <f>IF(OR(A76="",C76=""),"",TEXT(A76,"m/d")&amp;"("&amp;B76&amp;") "&amp;IF(ISNUMBER(C76),TEXT(C76,"h:mm"),C76))</f>
        <v/>
      </c>
      <c r="G76" s="5">
        <f>IF(E76="空き",COUNTIF($E$2:E76,"空き"),"")</f>
        <v/>
      </c>
      <c r="H76" s="5" t="n"/>
    </row>
    <row r="77">
      <c r="A77" s="12" t="n"/>
      <c r="B77" s="9">
        <f>IF(A77="","",CHOOSE(WEEKDAY(A77),"日","月","火","水","木","金","土"))</f>
        <v/>
      </c>
      <c r="C77" s="13" t="n"/>
      <c r="D77" s="14">
        <f>IF(F77="","",IF(COUNTIF('対象者'!$B:$B,F77)&gt;1,"2人以上",IFERROR(INDEX('対象者'!$A:$A,MATCH(F77,'対象者'!$B:$B,0)),"")))</f>
        <v/>
      </c>
      <c r="E77" s="9">
        <f>IF(F77="","",IF(COUNTIF('対象者'!$B:$B,F77)&gt;1,"重なり",IF(COUNTIF('対象者'!$B:$B,F77)=1,"決まり","空き")))</f>
        <v/>
      </c>
      <c r="F77" s="5">
        <f>IF(OR(A77="",C77=""),"",TEXT(A77,"m/d")&amp;"("&amp;B77&amp;") "&amp;IF(ISNUMBER(C77),TEXT(C77,"h:mm"),C77))</f>
        <v/>
      </c>
      <c r="G77" s="5">
        <f>IF(E77="空き",COUNTIF($E$2:E77,"空き"),"")</f>
        <v/>
      </c>
      <c r="H77" s="5" t="n"/>
    </row>
    <row r="78">
      <c r="A78" s="12" t="n"/>
      <c r="B78" s="9">
        <f>IF(A78="","",CHOOSE(WEEKDAY(A78),"日","月","火","水","木","金","土"))</f>
        <v/>
      </c>
      <c r="C78" s="13" t="n"/>
      <c r="D78" s="14">
        <f>IF(F78="","",IF(COUNTIF('対象者'!$B:$B,F78)&gt;1,"2人以上",IFERROR(INDEX('対象者'!$A:$A,MATCH(F78,'対象者'!$B:$B,0)),"")))</f>
        <v/>
      </c>
      <c r="E78" s="9">
        <f>IF(F78="","",IF(COUNTIF('対象者'!$B:$B,F78)&gt;1,"重なり",IF(COUNTIF('対象者'!$B:$B,F78)=1,"決まり","空き")))</f>
        <v/>
      </c>
      <c r="F78" s="5">
        <f>IF(OR(A78="",C78=""),"",TEXT(A78,"m/d")&amp;"("&amp;B78&amp;") "&amp;IF(ISNUMBER(C78),TEXT(C78,"h:mm"),C78))</f>
        <v/>
      </c>
      <c r="G78" s="5">
        <f>IF(E78="空き",COUNTIF($E$2:E78,"空き"),"")</f>
        <v/>
      </c>
      <c r="H78" s="5" t="n"/>
    </row>
    <row r="79">
      <c r="A79" s="12" t="n"/>
      <c r="B79" s="9">
        <f>IF(A79="","",CHOOSE(WEEKDAY(A79),"日","月","火","水","木","金","土"))</f>
        <v/>
      </c>
      <c r="C79" s="13" t="n"/>
      <c r="D79" s="14">
        <f>IF(F79="","",IF(COUNTIF('対象者'!$B:$B,F79)&gt;1,"2人以上",IFERROR(INDEX('対象者'!$A:$A,MATCH(F79,'対象者'!$B:$B,0)),"")))</f>
        <v/>
      </c>
      <c r="E79" s="9">
        <f>IF(F79="","",IF(COUNTIF('対象者'!$B:$B,F79)&gt;1,"重なり",IF(COUNTIF('対象者'!$B:$B,F79)=1,"決まり","空き")))</f>
        <v/>
      </c>
      <c r="F79" s="5">
        <f>IF(OR(A79="",C79=""),"",TEXT(A79,"m/d")&amp;"("&amp;B79&amp;") "&amp;IF(ISNUMBER(C79),TEXT(C79,"h:mm"),C79))</f>
        <v/>
      </c>
      <c r="G79" s="5">
        <f>IF(E79="空き",COUNTIF($E$2:E79,"空き"),"")</f>
        <v/>
      </c>
      <c r="H79" s="5" t="n"/>
    </row>
    <row r="80">
      <c r="A80" s="12" t="n"/>
      <c r="B80" s="9">
        <f>IF(A80="","",CHOOSE(WEEKDAY(A80),"日","月","火","水","木","金","土"))</f>
        <v/>
      </c>
      <c r="C80" s="13" t="n"/>
      <c r="D80" s="14">
        <f>IF(F80="","",IF(COUNTIF('対象者'!$B:$B,F80)&gt;1,"2人以上",IFERROR(INDEX('対象者'!$A:$A,MATCH(F80,'対象者'!$B:$B,0)),"")))</f>
        <v/>
      </c>
      <c r="E80" s="9">
        <f>IF(F80="","",IF(COUNTIF('対象者'!$B:$B,F80)&gt;1,"重なり",IF(COUNTIF('対象者'!$B:$B,F80)=1,"決まり","空き")))</f>
        <v/>
      </c>
      <c r="F80" s="5">
        <f>IF(OR(A80="",C80=""),"",TEXT(A80,"m/d")&amp;"("&amp;B80&amp;") "&amp;IF(ISNUMBER(C80),TEXT(C80,"h:mm"),C80))</f>
        <v/>
      </c>
      <c r="G80" s="5">
        <f>IF(E80="空き",COUNTIF($E$2:E80,"空き"),"")</f>
        <v/>
      </c>
      <c r="H80" s="5" t="n"/>
    </row>
    <row r="81">
      <c r="A81" s="12" t="n"/>
      <c r="B81" s="9">
        <f>IF(A81="","",CHOOSE(WEEKDAY(A81),"日","月","火","水","木","金","土"))</f>
        <v/>
      </c>
      <c r="C81" s="13" t="n"/>
      <c r="D81" s="14">
        <f>IF(F81="","",IF(COUNTIF('対象者'!$B:$B,F81)&gt;1,"2人以上",IFERROR(INDEX('対象者'!$A:$A,MATCH(F81,'対象者'!$B:$B,0)),"")))</f>
        <v/>
      </c>
      <c r="E81" s="9">
        <f>IF(F81="","",IF(COUNTIF('対象者'!$B:$B,F81)&gt;1,"重なり",IF(COUNTIF('対象者'!$B:$B,F81)=1,"決まり","空き")))</f>
        <v/>
      </c>
      <c r="F81" s="5">
        <f>IF(OR(A81="",C81=""),"",TEXT(A81,"m/d")&amp;"("&amp;B81&amp;") "&amp;IF(ISNUMBER(C81),TEXT(C81,"h:mm"),C81))</f>
        <v/>
      </c>
      <c r="G81" s="5">
        <f>IF(E81="空き",COUNTIF($E$2:E81,"空き"),"")</f>
        <v/>
      </c>
      <c r="H81" s="5" t="n"/>
    </row>
    <row r="82">
      <c r="A82" s="12" t="n"/>
      <c r="B82" s="9">
        <f>IF(A82="","",CHOOSE(WEEKDAY(A82),"日","月","火","水","木","金","土"))</f>
        <v/>
      </c>
      <c r="C82" s="13" t="n"/>
      <c r="D82" s="14">
        <f>IF(F82="","",IF(COUNTIF('対象者'!$B:$B,F82)&gt;1,"2人以上",IFERROR(INDEX('対象者'!$A:$A,MATCH(F82,'対象者'!$B:$B,0)),"")))</f>
        <v/>
      </c>
      <c r="E82" s="9">
        <f>IF(F82="","",IF(COUNTIF('対象者'!$B:$B,F82)&gt;1,"重なり",IF(COUNTIF('対象者'!$B:$B,F82)=1,"決まり","空き")))</f>
        <v/>
      </c>
      <c r="F82" s="5">
        <f>IF(OR(A82="",C82=""),"",TEXT(A82,"m/d")&amp;"("&amp;B82&amp;") "&amp;IF(ISNUMBER(C82),TEXT(C82,"h:mm"),C82))</f>
        <v/>
      </c>
      <c r="G82" s="5">
        <f>IF(E82="空き",COUNTIF($E$2:E82,"空き"),"")</f>
        <v/>
      </c>
      <c r="H82" s="5" t="n"/>
    </row>
    <row r="83">
      <c r="A83" s="12" t="n"/>
      <c r="B83" s="9">
        <f>IF(A83="","",CHOOSE(WEEKDAY(A83),"日","月","火","水","木","金","土"))</f>
        <v/>
      </c>
      <c r="C83" s="13" t="n"/>
      <c r="D83" s="14">
        <f>IF(F83="","",IF(COUNTIF('対象者'!$B:$B,F83)&gt;1,"2人以上",IFERROR(INDEX('対象者'!$A:$A,MATCH(F83,'対象者'!$B:$B,0)),"")))</f>
        <v/>
      </c>
      <c r="E83" s="9">
        <f>IF(F83="","",IF(COUNTIF('対象者'!$B:$B,F83)&gt;1,"重なり",IF(COUNTIF('対象者'!$B:$B,F83)=1,"決まり","空き")))</f>
        <v/>
      </c>
      <c r="F83" s="5">
        <f>IF(OR(A83="",C83=""),"",TEXT(A83,"m/d")&amp;"("&amp;B83&amp;") "&amp;IF(ISNUMBER(C83),TEXT(C83,"h:mm"),C83))</f>
        <v/>
      </c>
      <c r="G83" s="5">
        <f>IF(E83="空き",COUNTIF($E$2:E83,"空き"),"")</f>
        <v/>
      </c>
      <c r="H83" s="5" t="n"/>
    </row>
    <row r="84">
      <c r="A84" s="12" t="n"/>
      <c r="B84" s="9">
        <f>IF(A84="","",CHOOSE(WEEKDAY(A84),"日","月","火","水","木","金","土"))</f>
        <v/>
      </c>
      <c r="C84" s="13" t="n"/>
      <c r="D84" s="14">
        <f>IF(F84="","",IF(COUNTIF('対象者'!$B:$B,F84)&gt;1,"2人以上",IFERROR(INDEX('対象者'!$A:$A,MATCH(F84,'対象者'!$B:$B,0)),"")))</f>
        <v/>
      </c>
      <c r="E84" s="9">
        <f>IF(F84="","",IF(COUNTIF('対象者'!$B:$B,F84)&gt;1,"重なり",IF(COUNTIF('対象者'!$B:$B,F84)=1,"決まり","空き")))</f>
        <v/>
      </c>
      <c r="F84" s="5">
        <f>IF(OR(A84="",C84=""),"",TEXT(A84,"m/d")&amp;"("&amp;B84&amp;") "&amp;IF(ISNUMBER(C84),TEXT(C84,"h:mm"),C84))</f>
        <v/>
      </c>
      <c r="G84" s="5">
        <f>IF(E84="空き",COUNTIF($E$2:E84,"空き"),"")</f>
        <v/>
      </c>
      <c r="H84" s="5" t="n"/>
    </row>
    <row r="85">
      <c r="A85" s="12" t="n"/>
      <c r="B85" s="9">
        <f>IF(A85="","",CHOOSE(WEEKDAY(A85),"日","月","火","水","木","金","土"))</f>
        <v/>
      </c>
      <c r="C85" s="13" t="n"/>
      <c r="D85" s="14">
        <f>IF(F85="","",IF(COUNTIF('対象者'!$B:$B,F85)&gt;1,"2人以上",IFERROR(INDEX('対象者'!$A:$A,MATCH(F85,'対象者'!$B:$B,0)),"")))</f>
        <v/>
      </c>
      <c r="E85" s="9">
        <f>IF(F85="","",IF(COUNTIF('対象者'!$B:$B,F85)&gt;1,"重なり",IF(COUNTIF('対象者'!$B:$B,F85)=1,"決まり","空き")))</f>
        <v/>
      </c>
      <c r="F85" s="5">
        <f>IF(OR(A85="",C85=""),"",TEXT(A85,"m/d")&amp;"("&amp;B85&amp;") "&amp;IF(ISNUMBER(C85),TEXT(C85,"h:mm"),C85))</f>
        <v/>
      </c>
      <c r="G85" s="5">
        <f>IF(E85="空き",COUNTIF($E$2:E85,"空き"),"")</f>
        <v/>
      </c>
      <c r="H85" s="5" t="n"/>
    </row>
    <row r="86">
      <c r="A86" s="12" t="n"/>
      <c r="B86" s="9">
        <f>IF(A86="","",CHOOSE(WEEKDAY(A86),"日","月","火","水","木","金","土"))</f>
        <v/>
      </c>
      <c r="C86" s="13" t="n"/>
      <c r="D86" s="14">
        <f>IF(F86="","",IF(COUNTIF('対象者'!$B:$B,F86)&gt;1,"2人以上",IFERROR(INDEX('対象者'!$A:$A,MATCH(F86,'対象者'!$B:$B,0)),"")))</f>
        <v/>
      </c>
      <c r="E86" s="9">
        <f>IF(F86="","",IF(COUNTIF('対象者'!$B:$B,F86)&gt;1,"重なり",IF(COUNTIF('対象者'!$B:$B,F86)=1,"決まり","空き")))</f>
        <v/>
      </c>
      <c r="F86" s="5">
        <f>IF(OR(A86="",C86=""),"",TEXT(A86,"m/d")&amp;"("&amp;B86&amp;") "&amp;IF(ISNUMBER(C86),TEXT(C86,"h:mm"),C86))</f>
        <v/>
      </c>
      <c r="G86" s="5">
        <f>IF(E86="空き",COUNTIF($E$2:E86,"空き"),"")</f>
        <v/>
      </c>
      <c r="H86" s="5" t="n"/>
    </row>
    <row r="87">
      <c r="A87" s="12" t="n"/>
      <c r="B87" s="9">
        <f>IF(A87="","",CHOOSE(WEEKDAY(A87),"日","月","火","水","木","金","土"))</f>
        <v/>
      </c>
      <c r="C87" s="13" t="n"/>
      <c r="D87" s="14">
        <f>IF(F87="","",IF(COUNTIF('対象者'!$B:$B,F87)&gt;1,"2人以上",IFERROR(INDEX('対象者'!$A:$A,MATCH(F87,'対象者'!$B:$B,0)),"")))</f>
        <v/>
      </c>
      <c r="E87" s="9">
        <f>IF(F87="","",IF(COUNTIF('対象者'!$B:$B,F87)&gt;1,"重なり",IF(COUNTIF('対象者'!$B:$B,F87)=1,"決まり","空き")))</f>
        <v/>
      </c>
      <c r="F87" s="5">
        <f>IF(OR(A87="",C87=""),"",TEXT(A87,"m/d")&amp;"("&amp;B87&amp;") "&amp;IF(ISNUMBER(C87),TEXT(C87,"h:mm"),C87))</f>
        <v/>
      </c>
      <c r="G87" s="5">
        <f>IF(E87="空き",COUNTIF($E$2:E87,"空き"),"")</f>
        <v/>
      </c>
      <c r="H87" s="5" t="n"/>
    </row>
    <row r="88">
      <c r="A88" s="12" t="n"/>
      <c r="B88" s="9">
        <f>IF(A88="","",CHOOSE(WEEKDAY(A88),"日","月","火","水","木","金","土"))</f>
        <v/>
      </c>
      <c r="C88" s="13" t="n"/>
      <c r="D88" s="14">
        <f>IF(F88="","",IF(COUNTIF('対象者'!$B:$B,F88)&gt;1,"2人以上",IFERROR(INDEX('対象者'!$A:$A,MATCH(F88,'対象者'!$B:$B,0)),"")))</f>
        <v/>
      </c>
      <c r="E88" s="9">
        <f>IF(F88="","",IF(COUNTIF('対象者'!$B:$B,F88)&gt;1,"重なり",IF(COUNTIF('対象者'!$B:$B,F88)=1,"決まり","空き")))</f>
        <v/>
      </c>
      <c r="F88" s="5">
        <f>IF(OR(A88="",C88=""),"",TEXT(A88,"m/d")&amp;"("&amp;B88&amp;") "&amp;IF(ISNUMBER(C88),TEXT(C88,"h:mm"),C88))</f>
        <v/>
      </c>
      <c r="G88" s="5">
        <f>IF(E88="空き",COUNTIF($E$2:E88,"空き"),"")</f>
        <v/>
      </c>
      <c r="H88" s="5" t="n"/>
    </row>
    <row r="89">
      <c r="A89" s="12" t="n"/>
      <c r="B89" s="9">
        <f>IF(A89="","",CHOOSE(WEEKDAY(A89),"日","月","火","水","木","金","土"))</f>
        <v/>
      </c>
      <c r="C89" s="13" t="n"/>
      <c r="D89" s="14">
        <f>IF(F89="","",IF(COUNTIF('対象者'!$B:$B,F89)&gt;1,"2人以上",IFERROR(INDEX('対象者'!$A:$A,MATCH(F89,'対象者'!$B:$B,0)),"")))</f>
        <v/>
      </c>
      <c r="E89" s="9">
        <f>IF(F89="","",IF(COUNTIF('対象者'!$B:$B,F89)&gt;1,"重なり",IF(COUNTIF('対象者'!$B:$B,F89)=1,"決まり","空き")))</f>
        <v/>
      </c>
      <c r="F89" s="5">
        <f>IF(OR(A89="",C89=""),"",TEXT(A89,"m/d")&amp;"("&amp;B89&amp;") "&amp;IF(ISNUMBER(C89),TEXT(C89,"h:mm"),C89))</f>
        <v/>
      </c>
      <c r="G89" s="5">
        <f>IF(E89="空き",COUNTIF($E$2:E89,"空き"),"")</f>
        <v/>
      </c>
      <c r="H89" s="5" t="n"/>
    </row>
    <row r="90">
      <c r="A90" s="12" t="n"/>
      <c r="B90" s="9">
        <f>IF(A90="","",CHOOSE(WEEKDAY(A90),"日","月","火","水","木","金","土"))</f>
        <v/>
      </c>
      <c r="C90" s="13" t="n"/>
      <c r="D90" s="14">
        <f>IF(F90="","",IF(COUNTIF('対象者'!$B:$B,F90)&gt;1,"2人以上",IFERROR(INDEX('対象者'!$A:$A,MATCH(F90,'対象者'!$B:$B,0)),"")))</f>
        <v/>
      </c>
      <c r="E90" s="9">
        <f>IF(F90="","",IF(COUNTIF('対象者'!$B:$B,F90)&gt;1,"重なり",IF(COUNTIF('対象者'!$B:$B,F90)=1,"決まり","空き")))</f>
        <v/>
      </c>
      <c r="F90" s="5">
        <f>IF(OR(A90="",C90=""),"",TEXT(A90,"m/d")&amp;"("&amp;B90&amp;") "&amp;IF(ISNUMBER(C90),TEXT(C90,"h:mm"),C90))</f>
        <v/>
      </c>
      <c r="G90" s="5">
        <f>IF(E90="空き",COUNTIF($E$2:E90,"空き"),"")</f>
        <v/>
      </c>
      <c r="H90" s="5" t="n"/>
    </row>
    <row r="91">
      <c r="A91" s="12" t="n"/>
      <c r="B91" s="9">
        <f>IF(A91="","",CHOOSE(WEEKDAY(A91),"日","月","火","水","木","金","土"))</f>
        <v/>
      </c>
      <c r="C91" s="13" t="n"/>
      <c r="D91" s="14">
        <f>IF(F91="","",IF(COUNTIF('対象者'!$B:$B,F91)&gt;1,"2人以上",IFERROR(INDEX('対象者'!$A:$A,MATCH(F91,'対象者'!$B:$B,0)),"")))</f>
        <v/>
      </c>
      <c r="E91" s="9">
        <f>IF(F91="","",IF(COUNTIF('対象者'!$B:$B,F91)&gt;1,"重なり",IF(COUNTIF('対象者'!$B:$B,F91)=1,"決まり","空き")))</f>
        <v/>
      </c>
      <c r="F91" s="5">
        <f>IF(OR(A91="",C91=""),"",TEXT(A91,"m/d")&amp;"("&amp;B91&amp;") "&amp;IF(ISNUMBER(C91),TEXT(C91,"h:mm"),C91))</f>
        <v/>
      </c>
      <c r="G91" s="5">
        <f>IF(E91="空き",COUNTIF($E$2:E91,"空き"),"")</f>
        <v/>
      </c>
      <c r="H91" s="5" t="n"/>
    </row>
    <row r="92">
      <c r="A92" s="12" t="n"/>
      <c r="B92" s="9">
        <f>IF(A92="","",CHOOSE(WEEKDAY(A92),"日","月","火","水","木","金","土"))</f>
        <v/>
      </c>
      <c r="C92" s="13" t="n"/>
      <c r="D92" s="14">
        <f>IF(F92="","",IF(COUNTIF('対象者'!$B:$B,F92)&gt;1,"2人以上",IFERROR(INDEX('対象者'!$A:$A,MATCH(F92,'対象者'!$B:$B,0)),"")))</f>
        <v/>
      </c>
      <c r="E92" s="9">
        <f>IF(F92="","",IF(COUNTIF('対象者'!$B:$B,F92)&gt;1,"重なり",IF(COUNTIF('対象者'!$B:$B,F92)=1,"決まり","空き")))</f>
        <v/>
      </c>
      <c r="F92" s="5">
        <f>IF(OR(A92="",C92=""),"",TEXT(A92,"m/d")&amp;"("&amp;B92&amp;") "&amp;IF(ISNUMBER(C92),TEXT(C92,"h:mm"),C92))</f>
        <v/>
      </c>
      <c r="G92" s="5">
        <f>IF(E92="空き",COUNTIF($E$2:E92,"空き"),"")</f>
        <v/>
      </c>
      <c r="H92" s="5" t="n"/>
    </row>
    <row r="93">
      <c r="A93" s="12" t="n"/>
      <c r="B93" s="9">
        <f>IF(A93="","",CHOOSE(WEEKDAY(A93),"日","月","火","水","木","金","土"))</f>
        <v/>
      </c>
      <c r="C93" s="13" t="n"/>
      <c r="D93" s="14">
        <f>IF(F93="","",IF(COUNTIF('対象者'!$B:$B,F93)&gt;1,"2人以上",IFERROR(INDEX('対象者'!$A:$A,MATCH(F93,'対象者'!$B:$B,0)),"")))</f>
        <v/>
      </c>
      <c r="E93" s="9">
        <f>IF(F93="","",IF(COUNTIF('対象者'!$B:$B,F93)&gt;1,"重なり",IF(COUNTIF('対象者'!$B:$B,F93)=1,"決まり","空き")))</f>
        <v/>
      </c>
      <c r="F93" s="5">
        <f>IF(OR(A93="",C93=""),"",TEXT(A93,"m/d")&amp;"("&amp;B93&amp;") "&amp;IF(ISNUMBER(C93),TEXT(C93,"h:mm"),C93))</f>
        <v/>
      </c>
      <c r="G93" s="5">
        <f>IF(E93="空き",COUNTIF($E$2:E93,"空き"),"")</f>
        <v/>
      </c>
      <c r="H93" s="5" t="n"/>
    </row>
    <row r="94">
      <c r="A94" s="12" t="n"/>
      <c r="B94" s="9">
        <f>IF(A94="","",CHOOSE(WEEKDAY(A94),"日","月","火","水","木","金","土"))</f>
        <v/>
      </c>
      <c r="C94" s="13" t="n"/>
      <c r="D94" s="14">
        <f>IF(F94="","",IF(COUNTIF('対象者'!$B:$B,F94)&gt;1,"2人以上",IFERROR(INDEX('対象者'!$A:$A,MATCH(F94,'対象者'!$B:$B,0)),"")))</f>
        <v/>
      </c>
      <c r="E94" s="9">
        <f>IF(F94="","",IF(COUNTIF('対象者'!$B:$B,F94)&gt;1,"重なり",IF(COUNTIF('対象者'!$B:$B,F94)=1,"決まり","空き")))</f>
        <v/>
      </c>
      <c r="F94" s="5">
        <f>IF(OR(A94="",C94=""),"",TEXT(A94,"m/d")&amp;"("&amp;B94&amp;") "&amp;IF(ISNUMBER(C94),TEXT(C94,"h:mm"),C94))</f>
        <v/>
      </c>
      <c r="G94" s="5">
        <f>IF(E94="空き",COUNTIF($E$2:E94,"空き"),"")</f>
        <v/>
      </c>
      <c r="H94" s="5" t="n"/>
    </row>
    <row r="95">
      <c r="A95" s="12" t="n"/>
      <c r="B95" s="9">
        <f>IF(A95="","",CHOOSE(WEEKDAY(A95),"日","月","火","水","木","金","土"))</f>
        <v/>
      </c>
      <c r="C95" s="13" t="n"/>
      <c r="D95" s="14">
        <f>IF(F95="","",IF(COUNTIF('対象者'!$B:$B,F95)&gt;1,"2人以上",IFERROR(INDEX('対象者'!$A:$A,MATCH(F95,'対象者'!$B:$B,0)),"")))</f>
        <v/>
      </c>
      <c r="E95" s="9">
        <f>IF(F95="","",IF(COUNTIF('対象者'!$B:$B,F95)&gt;1,"重なり",IF(COUNTIF('対象者'!$B:$B,F95)=1,"決まり","空き")))</f>
        <v/>
      </c>
      <c r="F95" s="5">
        <f>IF(OR(A95="",C95=""),"",TEXT(A95,"m/d")&amp;"("&amp;B95&amp;") "&amp;IF(ISNUMBER(C95),TEXT(C95,"h:mm"),C95))</f>
        <v/>
      </c>
      <c r="G95" s="5">
        <f>IF(E95="空き",COUNTIF($E$2:E95,"空き"),"")</f>
        <v/>
      </c>
      <c r="H95" s="5" t="n"/>
    </row>
    <row r="96">
      <c r="A96" s="12" t="n"/>
      <c r="B96" s="9">
        <f>IF(A96="","",CHOOSE(WEEKDAY(A96),"日","月","火","水","木","金","土"))</f>
        <v/>
      </c>
      <c r="C96" s="13" t="n"/>
      <c r="D96" s="14">
        <f>IF(F96="","",IF(COUNTIF('対象者'!$B:$B,F96)&gt;1,"2人以上",IFERROR(INDEX('対象者'!$A:$A,MATCH(F96,'対象者'!$B:$B,0)),"")))</f>
        <v/>
      </c>
      <c r="E96" s="9">
        <f>IF(F96="","",IF(COUNTIF('対象者'!$B:$B,F96)&gt;1,"重なり",IF(COUNTIF('対象者'!$B:$B,F96)=1,"決まり","空き")))</f>
        <v/>
      </c>
      <c r="F96" s="5">
        <f>IF(OR(A96="",C96=""),"",TEXT(A96,"m/d")&amp;"("&amp;B96&amp;") "&amp;IF(ISNUMBER(C96),TEXT(C96,"h:mm"),C96))</f>
        <v/>
      </c>
      <c r="G96" s="5">
        <f>IF(E96="空き",COUNTIF($E$2:E96,"空き"),"")</f>
        <v/>
      </c>
      <c r="H96" s="5" t="n"/>
    </row>
    <row r="97">
      <c r="A97" s="12" t="n"/>
      <c r="B97" s="9">
        <f>IF(A97="","",CHOOSE(WEEKDAY(A97),"日","月","火","水","木","金","土"))</f>
        <v/>
      </c>
      <c r="C97" s="13" t="n"/>
      <c r="D97" s="14">
        <f>IF(F97="","",IF(COUNTIF('対象者'!$B:$B,F97)&gt;1,"2人以上",IFERROR(INDEX('対象者'!$A:$A,MATCH(F97,'対象者'!$B:$B,0)),"")))</f>
        <v/>
      </c>
      <c r="E97" s="9">
        <f>IF(F97="","",IF(COUNTIF('対象者'!$B:$B,F97)&gt;1,"重なり",IF(COUNTIF('対象者'!$B:$B,F97)=1,"決まり","空き")))</f>
        <v/>
      </c>
      <c r="F97" s="5">
        <f>IF(OR(A97="",C97=""),"",TEXT(A97,"m/d")&amp;"("&amp;B97&amp;") "&amp;IF(ISNUMBER(C97),TEXT(C97,"h:mm"),C97))</f>
        <v/>
      </c>
      <c r="G97" s="5">
        <f>IF(E97="空き",COUNTIF($E$2:E97,"空き"),"")</f>
        <v/>
      </c>
      <c r="H97" s="5" t="n"/>
    </row>
    <row r="98">
      <c r="A98" s="12" t="n"/>
      <c r="B98" s="9">
        <f>IF(A98="","",CHOOSE(WEEKDAY(A98),"日","月","火","水","木","金","土"))</f>
        <v/>
      </c>
      <c r="C98" s="13" t="n"/>
      <c r="D98" s="14">
        <f>IF(F98="","",IF(COUNTIF('対象者'!$B:$B,F98)&gt;1,"2人以上",IFERROR(INDEX('対象者'!$A:$A,MATCH(F98,'対象者'!$B:$B,0)),"")))</f>
        <v/>
      </c>
      <c r="E98" s="9">
        <f>IF(F98="","",IF(COUNTIF('対象者'!$B:$B,F98)&gt;1,"重なり",IF(COUNTIF('対象者'!$B:$B,F98)=1,"決まり","空き")))</f>
        <v/>
      </c>
      <c r="F98" s="5">
        <f>IF(OR(A98="",C98=""),"",TEXT(A98,"m/d")&amp;"("&amp;B98&amp;") "&amp;IF(ISNUMBER(C98),TEXT(C98,"h:mm"),C98))</f>
        <v/>
      </c>
      <c r="G98" s="5">
        <f>IF(E98="空き",COUNTIF($E$2:E98,"空き"),"")</f>
        <v/>
      </c>
      <c r="H98" s="5" t="n"/>
    </row>
    <row r="99">
      <c r="A99" s="12" t="n"/>
      <c r="B99" s="9">
        <f>IF(A99="","",CHOOSE(WEEKDAY(A99),"日","月","火","水","木","金","土"))</f>
        <v/>
      </c>
      <c r="C99" s="13" t="n"/>
      <c r="D99" s="14">
        <f>IF(F99="","",IF(COUNTIF('対象者'!$B:$B,F99)&gt;1,"2人以上",IFERROR(INDEX('対象者'!$A:$A,MATCH(F99,'対象者'!$B:$B,0)),"")))</f>
        <v/>
      </c>
      <c r="E99" s="9">
        <f>IF(F99="","",IF(COUNTIF('対象者'!$B:$B,F99)&gt;1,"重なり",IF(COUNTIF('対象者'!$B:$B,F99)=1,"決まり","空き")))</f>
        <v/>
      </c>
      <c r="F99" s="5">
        <f>IF(OR(A99="",C99=""),"",TEXT(A99,"m/d")&amp;"("&amp;B99&amp;") "&amp;IF(ISNUMBER(C99),TEXT(C99,"h:mm"),C99))</f>
        <v/>
      </c>
      <c r="G99" s="5">
        <f>IF(E99="空き",COUNTIF($E$2:E99,"空き"),"")</f>
        <v/>
      </c>
      <c r="H99" s="5" t="n"/>
    </row>
    <row r="100">
      <c r="A100" s="12" t="n"/>
      <c r="B100" s="9">
        <f>IF(A100="","",CHOOSE(WEEKDAY(A100),"日","月","火","水","木","金","土"))</f>
        <v/>
      </c>
      <c r="C100" s="13" t="n"/>
      <c r="D100" s="14">
        <f>IF(F100="","",IF(COUNTIF('対象者'!$B:$B,F100)&gt;1,"2人以上",IFERROR(INDEX('対象者'!$A:$A,MATCH(F100,'対象者'!$B:$B,0)),"")))</f>
        <v/>
      </c>
      <c r="E100" s="9">
        <f>IF(F100="","",IF(COUNTIF('対象者'!$B:$B,F100)&gt;1,"重なり",IF(COUNTIF('対象者'!$B:$B,F100)=1,"決まり","空き")))</f>
        <v/>
      </c>
      <c r="F100" s="5">
        <f>IF(OR(A100="",C100=""),"",TEXT(A100,"m/d")&amp;"("&amp;B100&amp;") "&amp;IF(ISNUMBER(C100),TEXT(C100,"h:mm"),C100))</f>
        <v/>
      </c>
      <c r="G100" s="5">
        <f>IF(E100="空き",COUNTIF($E$2:E100,"空き"),"")</f>
        <v/>
      </c>
      <c r="H100" s="5" t="n"/>
    </row>
    <row r="101">
      <c r="A101" s="12" t="n"/>
      <c r="B101" s="9">
        <f>IF(A101="","",CHOOSE(WEEKDAY(A101),"日","月","火","水","木","金","土"))</f>
        <v/>
      </c>
      <c r="C101" s="13" t="n"/>
      <c r="D101" s="14">
        <f>IF(F101="","",IF(COUNTIF('対象者'!$B:$B,F101)&gt;1,"2人以上",IFERROR(INDEX('対象者'!$A:$A,MATCH(F101,'対象者'!$B:$B,0)),"")))</f>
        <v/>
      </c>
      <c r="E101" s="9">
        <f>IF(F101="","",IF(COUNTIF('対象者'!$B:$B,F101)&gt;1,"重なり",IF(COUNTIF('対象者'!$B:$B,F101)=1,"決まり","空き")))</f>
        <v/>
      </c>
      <c r="F101" s="5">
        <f>IF(OR(A101="",C101=""),"",TEXT(A101,"m/d")&amp;"("&amp;B101&amp;") "&amp;IF(ISNUMBER(C101),TEXT(C101,"h:mm"),C101))</f>
        <v/>
      </c>
      <c r="G101" s="5">
        <f>IF(E101="空き",COUNTIF($E$2:E101,"空き"),"")</f>
        <v/>
      </c>
      <c r="H101" s="5" t="n"/>
    </row>
    <row r="102">
      <c r="A102" s="12" t="n"/>
      <c r="B102" s="9">
        <f>IF(A102="","",CHOOSE(WEEKDAY(A102),"日","月","火","水","木","金","土"))</f>
        <v/>
      </c>
      <c r="C102" s="13" t="n"/>
      <c r="D102" s="14">
        <f>IF(F102="","",IF(COUNTIF('対象者'!$B:$B,F102)&gt;1,"2人以上",IFERROR(INDEX('対象者'!$A:$A,MATCH(F102,'対象者'!$B:$B,0)),"")))</f>
        <v/>
      </c>
      <c r="E102" s="9">
        <f>IF(F102="","",IF(COUNTIF('対象者'!$B:$B,F102)&gt;1,"重なり",IF(COUNTIF('対象者'!$B:$B,F102)=1,"決まり","空き")))</f>
        <v/>
      </c>
      <c r="F102" s="5">
        <f>IF(OR(A102="",C102=""),"",TEXT(A102,"m/d")&amp;"("&amp;B102&amp;") "&amp;IF(ISNUMBER(C102),TEXT(C102,"h:mm"),C102))</f>
        <v/>
      </c>
      <c r="G102" s="5">
        <f>IF(E102="空き",COUNTIF($E$2:E102,"空き"),"")</f>
        <v/>
      </c>
      <c r="H102" s="5" t="n"/>
    </row>
    <row r="103">
      <c r="A103" s="12" t="n"/>
      <c r="B103" s="9">
        <f>IF(A103="","",CHOOSE(WEEKDAY(A103),"日","月","火","水","木","金","土"))</f>
        <v/>
      </c>
      <c r="C103" s="13" t="n"/>
      <c r="D103" s="14">
        <f>IF(F103="","",IF(COUNTIF('対象者'!$B:$B,F103)&gt;1,"2人以上",IFERROR(INDEX('対象者'!$A:$A,MATCH(F103,'対象者'!$B:$B,0)),"")))</f>
        <v/>
      </c>
      <c r="E103" s="9">
        <f>IF(F103="","",IF(COUNTIF('対象者'!$B:$B,F103)&gt;1,"重なり",IF(COUNTIF('対象者'!$B:$B,F103)=1,"決まり","空き")))</f>
        <v/>
      </c>
      <c r="F103" s="5">
        <f>IF(OR(A103="",C103=""),"",TEXT(A103,"m/d")&amp;"("&amp;B103&amp;") "&amp;IF(ISNUMBER(C103),TEXT(C103,"h:mm"),C103))</f>
        <v/>
      </c>
      <c r="G103" s="5">
        <f>IF(E103="空き",COUNTIF($E$2:E103,"空き"),"")</f>
        <v/>
      </c>
      <c r="H103" s="5" t="n"/>
    </row>
    <row r="104">
      <c r="A104" s="12" t="n"/>
      <c r="B104" s="9">
        <f>IF(A104="","",CHOOSE(WEEKDAY(A104),"日","月","火","水","木","金","土"))</f>
        <v/>
      </c>
      <c r="C104" s="13" t="n"/>
      <c r="D104" s="14">
        <f>IF(F104="","",IF(COUNTIF('対象者'!$B:$B,F104)&gt;1,"2人以上",IFERROR(INDEX('対象者'!$A:$A,MATCH(F104,'対象者'!$B:$B,0)),"")))</f>
        <v/>
      </c>
      <c r="E104" s="9">
        <f>IF(F104="","",IF(COUNTIF('対象者'!$B:$B,F104)&gt;1,"重なり",IF(COUNTIF('対象者'!$B:$B,F104)=1,"決まり","空き")))</f>
        <v/>
      </c>
      <c r="F104" s="5">
        <f>IF(OR(A104="",C104=""),"",TEXT(A104,"m/d")&amp;"("&amp;B104&amp;") "&amp;IF(ISNUMBER(C104),TEXT(C104,"h:mm"),C104))</f>
        <v/>
      </c>
      <c r="G104" s="5">
        <f>IF(E104="空き",COUNTIF($E$2:E104,"空き"),"")</f>
        <v/>
      </c>
      <c r="H104" s="5" t="n"/>
    </row>
    <row r="105">
      <c r="A105" s="12" t="n"/>
      <c r="B105" s="9">
        <f>IF(A105="","",CHOOSE(WEEKDAY(A105),"日","月","火","水","木","金","土"))</f>
        <v/>
      </c>
      <c r="C105" s="13" t="n"/>
      <c r="D105" s="14">
        <f>IF(F105="","",IF(COUNTIF('対象者'!$B:$B,F105)&gt;1,"2人以上",IFERROR(INDEX('対象者'!$A:$A,MATCH(F105,'対象者'!$B:$B,0)),"")))</f>
        <v/>
      </c>
      <c r="E105" s="9">
        <f>IF(F105="","",IF(COUNTIF('対象者'!$B:$B,F105)&gt;1,"重なり",IF(COUNTIF('対象者'!$B:$B,F105)=1,"決まり","空き")))</f>
        <v/>
      </c>
      <c r="F105" s="5">
        <f>IF(OR(A105="",C105=""),"",TEXT(A105,"m/d")&amp;"("&amp;B105&amp;") "&amp;IF(ISNUMBER(C105),TEXT(C105,"h:mm"),C105))</f>
        <v/>
      </c>
      <c r="G105" s="5">
        <f>IF(E105="空き",COUNTIF($E$2:E105,"空き"),"")</f>
        <v/>
      </c>
      <c r="H105" s="5" t="n"/>
    </row>
    <row r="106">
      <c r="A106" s="12" t="n"/>
      <c r="B106" s="9">
        <f>IF(A106="","",CHOOSE(WEEKDAY(A106),"日","月","火","水","木","金","土"))</f>
        <v/>
      </c>
      <c r="C106" s="13" t="n"/>
      <c r="D106" s="14">
        <f>IF(F106="","",IF(COUNTIF('対象者'!$B:$B,F106)&gt;1,"2人以上",IFERROR(INDEX('対象者'!$A:$A,MATCH(F106,'対象者'!$B:$B,0)),"")))</f>
        <v/>
      </c>
      <c r="E106" s="9">
        <f>IF(F106="","",IF(COUNTIF('対象者'!$B:$B,F106)&gt;1,"重なり",IF(COUNTIF('対象者'!$B:$B,F106)=1,"決まり","空き")))</f>
        <v/>
      </c>
      <c r="F106" s="5">
        <f>IF(OR(A106="",C106=""),"",TEXT(A106,"m/d")&amp;"("&amp;B106&amp;") "&amp;IF(ISNUMBER(C106),TEXT(C106,"h:mm"),C106))</f>
        <v/>
      </c>
      <c r="G106" s="5">
        <f>IF(E106="空き",COUNTIF($E$2:E106,"空き"),"")</f>
        <v/>
      </c>
      <c r="H106" s="5" t="n"/>
    </row>
    <row r="107">
      <c r="A107" s="12" t="n"/>
      <c r="B107" s="9">
        <f>IF(A107="","",CHOOSE(WEEKDAY(A107),"日","月","火","水","木","金","土"))</f>
        <v/>
      </c>
      <c r="C107" s="13" t="n"/>
      <c r="D107" s="14">
        <f>IF(F107="","",IF(COUNTIF('対象者'!$B:$B,F107)&gt;1,"2人以上",IFERROR(INDEX('対象者'!$A:$A,MATCH(F107,'対象者'!$B:$B,0)),"")))</f>
        <v/>
      </c>
      <c r="E107" s="9">
        <f>IF(F107="","",IF(COUNTIF('対象者'!$B:$B,F107)&gt;1,"重なり",IF(COUNTIF('対象者'!$B:$B,F107)=1,"決まり","空き")))</f>
        <v/>
      </c>
      <c r="F107" s="5">
        <f>IF(OR(A107="",C107=""),"",TEXT(A107,"m/d")&amp;"("&amp;B107&amp;") "&amp;IF(ISNUMBER(C107),TEXT(C107,"h:mm"),C107))</f>
        <v/>
      </c>
      <c r="G107" s="5">
        <f>IF(E107="空き",COUNTIF($E$2:E107,"空き"),"")</f>
        <v/>
      </c>
      <c r="H107" s="5" t="n"/>
    </row>
    <row r="108">
      <c r="A108" s="12" t="n"/>
      <c r="B108" s="9">
        <f>IF(A108="","",CHOOSE(WEEKDAY(A108),"日","月","火","水","木","金","土"))</f>
        <v/>
      </c>
      <c r="C108" s="13" t="n"/>
      <c r="D108" s="14">
        <f>IF(F108="","",IF(COUNTIF('対象者'!$B:$B,F108)&gt;1,"2人以上",IFERROR(INDEX('対象者'!$A:$A,MATCH(F108,'対象者'!$B:$B,0)),"")))</f>
        <v/>
      </c>
      <c r="E108" s="9">
        <f>IF(F108="","",IF(COUNTIF('対象者'!$B:$B,F108)&gt;1,"重なり",IF(COUNTIF('対象者'!$B:$B,F108)=1,"決まり","空き")))</f>
        <v/>
      </c>
      <c r="F108" s="5">
        <f>IF(OR(A108="",C108=""),"",TEXT(A108,"m/d")&amp;"("&amp;B108&amp;") "&amp;IF(ISNUMBER(C108),TEXT(C108,"h:mm"),C108))</f>
        <v/>
      </c>
      <c r="G108" s="5">
        <f>IF(E108="空き",COUNTIF($E$2:E108,"空き"),"")</f>
        <v/>
      </c>
      <c r="H108" s="5" t="n"/>
    </row>
    <row r="109">
      <c r="A109" s="12" t="n"/>
      <c r="B109" s="9">
        <f>IF(A109="","",CHOOSE(WEEKDAY(A109),"日","月","火","水","木","金","土"))</f>
        <v/>
      </c>
      <c r="C109" s="13" t="n"/>
      <c r="D109" s="14">
        <f>IF(F109="","",IF(COUNTIF('対象者'!$B:$B,F109)&gt;1,"2人以上",IFERROR(INDEX('対象者'!$A:$A,MATCH(F109,'対象者'!$B:$B,0)),"")))</f>
        <v/>
      </c>
      <c r="E109" s="9">
        <f>IF(F109="","",IF(COUNTIF('対象者'!$B:$B,F109)&gt;1,"重なり",IF(COUNTIF('対象者'!$B:$B,F109)=1,"決まり","空き")))</f>
        <v/>
      </c>
      <c r="F109" s="5">
        <f>IF(OR(A109="",C109=""),"",TEXT(A109,"m/d")&amp;"("&amp;B109&amp;") "&amp;IF(ISNUMBER(C109),TEXT(C109,"h:mm"),C109))</f>
        <v/>
      </c>
      <c r="G109" s="5">
        <f>IF(E109="空き",COUNTIF($E$2:E109,"空き"),"")</f>
        <v/>
      </c>
      <c r="H109" s="5" t="n"/>
    </row>
    <row r="110">
      <c r="A110" s="12" t="n"/>
      <c r="B110" s="9">
        <f>IF(A110="","",CHOOSE(WEEKDAY(A110),"日","月","火","水","木","金","土"))</f>
        <v/>
      </c>
      <c r="C110" s="13" t="n"/>
      <c r="D110" s="14">
        <f>IF(F110="","",IF(COUNTIF('対象者'!$B:$B,F110)&gt;1,"2人以上",IFERROR(INDEX('対象者'!$A:$A,MATCH(F110,'対象者'!$B:$B,0)),"")))</f>
        <v/>
      </c>
      <c r="E110" s="9">
        <f>IF(F110="","",IF(COUNTIF('対象者'!$B:$B,F110)&gt;1,"重なり",IF(COUNTIF('対象者'!$B:$B,F110)=1,"決まり","空き")))</f>
        <v/>
      </c>
      <c r="F110" s="5">
        <f>IF(OR(A110="",C110=""),"",TEXT(A110,"m/d")&amp;"("&amp;B110&amp;") "&amp;IF(ISNUMBER(C110),TEXT(C110,"h:mm"),C110))</f>
        <v/>
      </c>
      <c r="G110" s="5">
        <f>IF(E110="空き",COUNTIF($E$2:E110,"空き"),"")</f>
        <v/>
      </c>
      <c r="H110" s="5" t="n"/>
    </row>
    <row r="111">
      <c r="A111" s="12" t="n"/>
      <c r="B111" s="9">
        <f>IF(A111="","",CHOOSE(WEEKDAY(A111),"日","月","火","水","木","金","土"))</f>
        <v/>
      </c>
      <c r="C111" s="13" t="n"/>
      <c r="D111" s="14">
        <f>IF(F111="","",IF(COUNTIF('対象者'!$B:$B,F111)&gt;1,"2人以上",IFERROR(INDEX('対象者'!$A:$A,MATCH(F111,'対象者'!$B:$B,0)),"")))</f>
        <v/>
      </c>
      <c r="E111" s="9">
        <f>IF(F111="","",IF(COUNTIF('対象者'!$B:$B,F111)&gt;1,"重なり",IF(COUNTIF('対象者'!$B:$B,F111)=1,"決まり","空き")))</f>
        <v/>
      </c>
      <c r="F111" s="5">
        <f>IF(OR(A111="",C111=""),"",TEXT(A111,"m/d")&amp;"("&amp;B111&amp;") "&amp;IF(ISNUMBER(C111),TEXT(C111,"h:mm"),C111))</f>
        <v/>
      </c>
      <c r="G111" s="5">
        <f>IF(E111="空き",COUNTIF($E$2:E111,"空き"),"")</f>
        <v/>
      </c>
      <c r="H111" s="5" t="n"/>
    </row>
    <row r="112">
      <c r="A112" s="12" t="n"/>
      <c r="B112" s="9">
        <f>IF(A112="","",CHOOSE(WEEKDAY(A112),"日","月","火","水","木","金","土"))</f>
        <v/>
      </c>
      <c r="C112" s="13" t="n"/>
      <c r="D112" s="14">
        <f>IF(F112="","",IF(COUNTIF('対象者'!$B:$B,F112)&gt;1,"2人以上",IFERROR(INDEX('対象者'!$A:$A,MATCH(F112,'対象者'!$B:$B,0)),"")))</f>
        <v/>
      </c>
      <c r="E112" s="9">
        <f>IF(F112="","",IF(COUNTIF('対象者'!$B:$B,F112)&gt;1,"重なり",IF(COUNTIF('対象者'!$B:$B,F112)=1,"決まり","空き")))</f>
        <v/>
      </c>
      <c r="F112" s="5">
        <f>IF(OR(A112="",C112=""),"",TEXT(A112,"m/d")&amp;"("&amp;B112&amp;") "&amp;IF(ISNUMBER(C112),TEXT(C112,"h:mm"),C112))</f>
        <v/>
      </c>
      <c r="G112" s="5">
        <f>IF(E112="空き",COUNTIF($E$2:E112,"空き"),"")</f>
        <v/>
      </c>
      <c r="H112" s="5" t="n"/>
    </row>
    <row r="113">
      <c r="A113" s="12" t="n"/>
      <c r="B113" s="9">
        <f>IF(A113="","",CHOOSE(WEEKDAY(A113),"日","月","火","水","木","金","土"))</f>
        <v/>
      </c>
      <c r="C113" s="13" t="n"/>
      <c r="D113" s="14">
        <f>IF(F113="","",IF(COUNTIF('対象者'!$B:$B,F113)&gt;1,"2人以上",IFERROR(INDEX('対象者'!$A:$A,MATCH(F113,'対象者'!$B:$B,0)),"")))</f>
        <v/>
      </c>
      <c r="E113" s="9">
        <f>IF(F113="","",IF(COUNTIF('対象者'!$B:$B,F113)&gt;1,"重なり",IF(COUNTIF('対象者'!$B:$B,F113)=1,"決まり","空き")))</f>
        <v/>
      </c>
      <c r="F113" s="5">
        <f>IF(OR(A113="",C113=""),"",TEXT(A113,"m/d")&amp;"("&amp;B113&amp;") "&amp;IF(ISNUMBER(C113),TEXT(C113,"h:mm"),C113))</f>
        <v/>
      </c>
      <c r="G113" s="5">
        <f>IF(E113="空き",COUNTIF($E$2:E113,"空き"),"")</f>
        <v/>
      </c>
      <c r="H113" s="5" t="n"/>
    </row>
    <row r="114">
      <c r="A114" s="12" t="n"/>
      <c r="B114" s="9">
        <f>IF(A114="","",CHOOSE(WEEKDAY(A114),"日","月","火","水","木","金","土"))</f>
        <v/>
      </c>
      <c r="C114" s="13" t="n"/>
      <c r="D114" s="14">
        <f>IF(F114="","",IF(COUNTIF('対象者'!$B:$B,F114)&gt;1,"2人以上",IFERROR(INDEX('対象者'!$A:$A,MATCH(F114,'対象者'!$B:$B,0)),"")))</f>
        <v/>
      </c>
      <c r="E114" s="9">
        <f>IF(F114="","",IF(COUNTIF('対象者'!$B:$B,F114)&gt;1,"重なり",IF(COUNTIF('対象者'!$B:$B,F114)=1,"決まり","空き")))</f>
        <v/>
      </c>
      <c r="F114" s="5">
        <f>IF(OR(A114="",C114=""),"",TEXT(A114,"m/d")&amp;"("&amp;B114&amp;") "&amp;IF(ISNUMBER(C114),TEXT(C114,"h:mm"),C114))</f>
        <v/>
      </c>
      <c r="G114" s="5">
        <f>IF(E114="空き",COUNTIF($E$2:E114,"空き"),"")</f>
        <v/>
      </c>
      <c r="H114" s="5" t="n"/>
    </row>
    <row r="115">
      <c r="A115" s="12" t="n"/>
      <c r="B115" s="9">
        <f>IF(A115="","",CHOOSE(WEEKDAY(A115),"日","月","火","水","木","金","土"))</f>
        <v/>
      </c>
      <c r="C115" s="13" t="n"/>
      <c r="D115" s="14">
        <f>IF(F115="","",IF(COUNTIF('対象者'!$B:$B,F115)&gt;1,"2人以上",IFERROR(INDEX('対象者'!$A:$A,MATCH(F115,'対象者'!$B:$B,0)),"")))</f>
        <v/>
      </c>
      <c r="E115" s="9">
        <f>IF(F115="","",IF(COUNTIF('対象者'!$B:$B,F115)&gt;1,"重なり",IF(COUNTIF('対象者'!$B:$B,F115)=1,"決まり","空き")))</f>
        <v/>
      </c>
      <c r="F115" s="5">
        <f>IF(OR(A115="",C115=""),"",TEXT(A115,"m/d")&amp;"("&amp;B115&amp;") "&amp;IF(ISNUMBER(C115),TEXT(C115,"h:mm"),C115))</f>
        <v/>
      </c>
      <c r="G115" s="5">
        <f>IF(E115="空き",COUNTIF($E$2:E115,"空き"),"")</f>
        <v/>
      </c>
      <c r="H115" s="5" t="n"/>
    </row>
    <row r="116">
      <c r="A116" s="12" t="n"/>
      <c r="B116" s="9">
        <f>IF(A116="","",CHOOSE(WEEKDAY(A116),"日","月","火","水","木","金","土"))</f>
        <v/>
      </c>
      <c r="C116" s="13" t="n"/>
      <c r="D116" s="14">
        <f>IF(F116="","",IF(COUNTIF('対象者'!$B:$B,F116)&gt;1,"2人以上",IFERROR(INDEX('対象者'!$A:$A,MATCH(F116,'対象者'!$B:$B,0)),"")))</f>
        <v/>
      </c>
      <c r="E116" s="9">
        <f>IF(F116="","",IF(COUNTIF('対象者'!$B:$B,F116)&gt;1,"重なり",IF(COUNTIF('対象者'!$B:$B,F116)=1,"決まり","空き")))</f>
        <v/>
      </c>
      <c r="F116" s="5">
        <f>IF(OR(A116="",C116=""),"",TEXT(A116,"m/d")&amp;"("&amp;B116&amp;") "&amp;IF(ISNUMBER(C116),TEXT(C116,"h:mm"),C116))</f>
        <v/>
      </c>
      <c r="G116" s="5">
        <f>IF(E116="空き",COUNTIF($E$2:E116,"空き"),"")</f>
        <v/>
      </c>
      <c r="H116" s="5" t="n"/>
    </row>
    <row r="117">
      <c r="A117" s="12" t="n"/>
      <c r="B117" s="9">
        <f>IF(A117="","",CHOOSE(WEEKDAY(A117),"日","月","火","水","木","金","土"))</f>
        <v/>
      </c>
      <c r="C117" s="13" t="n"/>
      <c r="D117" s="14">
        <f>IF(F117="","",IF(COUNTIF('対象者'!$B:$B,F117)&gt;1,"2人以上",IFERROR(INDEX('対象者'!$A:$A,MATCH(F117,'対象者'!$B:$B,0)),"")))</f>
        <v/>
      </c>
      <c r="E117" s="9">
        <f>IF(F117="","",IF(COUNTIF('対象者'!$B:$B,F117)&gt;1,"重なり",IF(COUNTIF('対象者'!$B:$B,F117)=1,"決まり","空き")))</f>
        <v/>
      </c>
      <c r="F117" s="5">
        <f>IF(OR(A117="",C117=""),"",TEXT(A117,"m/d")&amp;"("&amp;B117&amp;") "&amp;IF(ISNUMBER(C117),TEXT(C117,"h:mm"),C117))</f>
        <v/>
      </c>
      <c r="G117" s="5">
        <f>IF(E117="空き",COUNTIF($E$2:E117,"空き"),"")</f>
        <v/>
      </c>
      <c r="H117" s="5" t="n"/>
    </row>
    <row r="118">
      <c r="A118" s="12" t="n"/>
      <c r="B118" s="9">
        <f>IF(A118="","",CHOOSE(WEEKDAY(A118),"日","月","火","水","木","金","土"))</f>
        <v/>
      </c>
      <c r="C118" s="13" t="n"/>
      <c r="D118" s="14">
        <f>IF(F118="","",IF(COUNTIF('対象者'!$B:$B,F118)&gt;1,"2人以上",IFERROR(INDEX('対象者'!$A:$A,MATCH(F118,'対象者'!$B:$B,0)),"")))</f>
        <v/>
      </c>
      <c r="E118" s="9">
        <f>IF(F118="","",IF(COUNTIF('対象者'!$B:$B,F118)&gt;1,"重なり",IF(COUNTIF('対象者'!$B:$B,F118)=1,"決まり","空き")))</f>
        <v/>
      </c>
      <c r="F118" s="5">
        <f>IF(OR(A118="",C118=""),"",TEXT(A118,"m/d")&amp;"("&amp;B118&amp;") "&amp;IF(ISNUMBER(C118),TEXT(C118,"h:mm"),C118))</f>
        <v/>
      </c>
      <c r="G118" s="5">
        <f>IF(E118="空き",COUNTIF($E$2:E118,"空き"),"")</f>
        <v/>
      </c>
      <c r="H118" s="5" t="n"/>
    </row>
    <row r="119">
      <c r="A119" s="12" t="n"/>
      <c r="B119" s="9">
        <f>IF(A119="","",CHOOSE(WEEKDAY(A119),"日","月","火","水","木","金","土"))</f>
        <v/>
      </c>
      <c r="C119" s="13" t="n"/>
      <c r="D119" s="14">
        <f>IF(F119="","",IF(COUNTIF('対象者'!$B:$B,F119)&gt;1,"2人以上",IFERROR(INDEX('対象者'!$A:$A,MATCH(F119,'対象者'!$B:$B,0)),"")))</f>
        <v/>
      </c>
      <c r="E119" s="9">
        <f>IF(F119="","",IF(COUNTIF('対象者'!$B:$B,F119)&gt;1,"重なり",IF(COUNTIF('対象者'!$B:$B,F119)=1,"決まり","空き")))</f>
        <v/>
      </c>
      <c r="F119" s="5">
        <f>IF(OR(A119="",C119=""),"",TEXT(A119,"m/d")&amp;"("&amp;B119&amp;") "&amp;IF(ISNUMBER(C119),TEXT(C119,"h:mm"),C119))</f>
        <v/>
      </c>
      <c r="G119" s="5">
        <f>IF(E119="空き",COUNTIF($E$2:E119,"空き"),"")</f>
        <v/>
      </c>
      <c r="H119" s="5" t="n"/>
    </row>
    <row r="120">
      <c r="A120" s="12" t="n"/>
      <c r="B120" s="9">
        <f>IF(A120="","",CHOOSE(WEEKDAY(A120),"日","月","火","水","木","金","土"))</f>
        <v/>
      </c>
      <c r="C120" s="13" t="n"/>
      <c r="D120" s="14">
        <f>IF(F120="","",IF(COUNTIF('対象者'!$B:$B,F120)&gt;1,"2人以上",IFERROR(INDEX('対象者'!$A:$A,MATCH(F120,'対象者'!$B:$B,0)),"")))</f>
        <v/>
      </c>
      <c r="E120" s="9">
        <f>IF(F120="","",IF(COUNTIF('対象者'!$B:$B,F120)&gt;1,"重なり",IF(COUNTIF('対象者'!$B:$B,F120)=1,"決まり","空き")))</f>
        <v/>
      </c>
      <c r="F120" s="5">
        <f>IF(OR(A120="",C120=""),"",TEXT(A120,"m/d")&amp;"("&amp;B120&amp;") "&amp;IF(ISNUMBER(C120),TEXT(C120,"h:mm"),C120))</f>
        <v/>
      </c>
      <c r="G120" s="5">
        <f>IF(E120="空き",COUNTIF($E$2:E120,"空き"),"")</f>
        <v/>
      </c>
      <c r="H120" s="5" t="n"/>
    </row>
    <row r="121">
      <c r="A121" s="12" t="n"/>
      <c r="B121" s="9">
        <f>IF(A121="","",CHOOSE(WEEKDAY(A121),"日","月","火","水","木","金","土"))</f>
        <v/>
      </c>
      <c r="C121" s="13" t="n"/>
      <c r="D121" s="14">
        <f>IF(F121="","",IF(COUNTIF('対象者'!$B:$B,F121)&gt;1,"2人以上",IFERROR(INDEX('対象者'!$A:$A,MATCH(F121,'対象者'!$B:$B,0)),"")))</f>
        <v/>
      </c>
      <c r="E121" s="9">
        <f>IF(F121="","",IF(COUNTIF('対象者'!$B:$B,F121)&gt;1,"重なり",IF(COUNTIF('対象者'!$B:$B,F121)=1,"決まり","空き")))</f>
        <v/>
      </c>
      <c r="F121" s="5">
        <f>IF(OR(A121="",C121=""),"",TEXT(A121,"m/d")&amp;"("&amp;B121&amp;") "&amp;IF(ISNUMBER(C121),TEXT(C121,"h:mm"),C121))</f>
        <v/>
      </c>
      <c r="G121" s="5">
        <f>IF(E121="空き",COUNTIF($E$2:E121,"空き"),"")</f>
        <v/>
      </c>
      <c r="H121" s="5" t="n"/>
    </row>
    <row r="122">
      <c r="A122" s="12" t="n"/>
      <c r="B122" s="9">
        <f>IF(A122="","",CHOOSE(WEEKDAY(A122),"日","月","火","水","木","金","土"))</f>
        <v/>
      </c>
      <c r="C122" s="13" t="n"/>
      <c r="D122" s="14">
        <f>IF(F122="","",IF(COUNTIF('対象者'!$B:$B,F122)&gt;1,"2人以上",IFERROR(INDEX('対象者'!$A:$A,MATCH(F122,'対象者'!$B:$B,0)),"")))</f>
        <v/>
      </c>
      <c r="E122" s="9">
        <f>IF(F122="","",IF(COUNTIF('対象者'!$B:$B,F122)&gt;1,"重なり",IF(COUNTIF('対象者'!$B:$B,F122)=1,"決まり","空き")))</f>
        <v/>
      </c>
      <c r="F122" s="5">
        <f>IF(OR(A122="",C122=""),"",TEXT(A122,"m/d")&amp;"("&amp;B122&amp;") "&amp;IF(ISNUMBER(C122),TEXT(C122,"h:mm"),C122))</f>
        <v/>
      </c>
      <c r="G122" s="5">
        <f>IF(E122="空き",COUNTIF($E$2:E122,"空き"),"")</f>
        <v/>
      </c>
      <c r="H122" s="5" t="n"/>
    </row>
    <row r="123">
      <c r="A123" s="12" t="n"/>
      <c r="B123" s="9">
        <f>IF(A123="","",CHOOSE(WEEKDAY(A123),"日","月","火","水","木","金","土"))</f>
        <v/>
      </c>
      <c r="C123" s="13" t="n"/>
      <c r="D123" s="14">
        <f>IF(F123="","",IF(COUNTIF('対象者'!$B:$B,F123)&gt;1,"2人以上",IFERROR(INDEX('対象者'!$A:$A,MATCH(F123,'対象者'!$B:$B,0)),"")))</f>
        <v/>
      </c>
      <c r="E123" s="9">
        <f>IF(F123="","",IF(COUNTIF('対象者'!$B:$B,F123)&gt;1,"重なり",IF(COUNTIF('対象者'!$B:$B,F123)=1,"決まり","空き")))</f>
        <v/>
      </c>
      <c r="F123" s="5">
        <f>IF(OR(A123="",C123=""),"",TEXT(A123,"m/d")&amp;"("&amp;B123&amp;") "&amp;IF(ISNUMBER(C123),TEXT(C123,"h:mm"),C123))</f>
        <v/>
      </c>
      <c r="G123" s="5">
        <f>IF(E123="空き",COUNTIF($E$2:E123,"空き"),"")</f>
        <v/>
      </c>
      <c r="H123" s="5" t="n"/>
    </row>
    <row r="124">
      <c r="A124" s="12" t="n"/>
      <c r="B124" s="9">
        <f>IF(A124="","",CHOOSE(WEEKDAY(A124),"日","月","火","水","木","金","土"))</f>
        <v/>
      </c>
      <c r="C124" s="13" t="n"/>
      <c r="D124" s="14">
        <f>IF(F124="","",IF(COUNTIF('対象者'!$B:$B,F124)&gt;1,"2人以上",IFERROR(INDEX('対象者'!$A:$A,MATCH(F124,'対象者'!$B:$B,0)),"")))</f>
        <v/>
      </c>
      <c r="E124" s="9">
        <f>IF(F124="","",IF(COUNTIF('対象者'!$B:$B,F124)&gt;1,"重なり",IF(COUNTIF('対象者'!$B:$B,F124)=1,"決まり","空き")))</f>
        <v/>
      </c>
      <c r="F124" s="5">
        <f>IF(OR(A124="",C124=""),"",TEXT(A124,"m/d")&amp;"("&amp;B124&amp;") "&amp;IF(ISNUMBER(C124),TEXT(C124,"h:mm"),C124))</f>
        <v/>
      </c>
      <c r="G124" s="5">
        <f>IF(E124="空き",COUNTIF($E$2:E124,"空き"),"")</f>
        <v/>
      </c>
      <c r="H124" s="5" t="n"/>
    </row>
    <row r="125">
      <c r="A125" s="12" t="n"/>
      <c r="B125" s="9">
        <f>IF(A125="","",CHOOSE(WEEKDAY(A125),"日","月","火","水","木","金","土"))</f>
        <v/>
      </c>
      <c r="C125" s="13" t="n"/>
      <c r="D125" s="14">
        <f>IF(F125="","",IF(COUNTIF('対象者'!$B:$B,F125)&gt;1,"2人以上",IFERROR(INDEX('対象者'!$A:$A,MATCH(F125,'対象者'!$B:$B,0)),"")))</f>
        <v/>
      </c>
      <c r="E125" s="9">
        <f>IF(F125="","",IF(COUNTIF('対象者'!$B:$B,F125)&gt;1,"重なり",IF(COUNTIF('対象者'!$B:$B,F125)=1,"決まり","空き")))</f>
        <v/>
      </c>
      <c r="F125" s="5">
        <f>IF(OR(A125="",C125=""),"",TEXT(A125,"m/d")&amp;"("&amp;B125&amp;") "&amp;IF(ISNUMBER(C125),TEXT(C125,"h:mm"),C125))</f>
        <v/>
      </c>
      <c r="G125" s="5">
        <f>IF(E125="空き",COUNTIF($E$2:E125,"空き"),"")</f>
        <v/>
      </c>
      <c r="H125" s="5" t="n"/>
    </row>
    <row r="126">
      <c r="A126" s="12" t="n"/>
      <c r="B126" s="9">
        <f>IF(A126="","",CHOOSE(WEEKDAY(A126),"日","月","火","水","木","金","土"))</f>
        <v/>
      </c>
      <c r="C126" s="13" t="n"/>
      <c r="D126" s="14">
        <f>IF(F126="","",IF(COUNTIF('対象者'!$B:$B,F126)&gt;1,"2人以上",IFERROR(INDEX('対象者'!$A:$A,MATCH(F126,'対象者'!$B:$B,0)),"")))</f>
        <v/>
      </c>
      <c r="E126" s="9">
        <f>IF(F126="","",IF(COUNTIF('対象者'!$B:$B,F126)&gt;1,"重なり",IF(COUNTIF('対象者'!$B:$B,F126)=1,"決まり","空き")))</f>
        <v/>
      </c>
      <c r="F126" s="5">
        <f>IF(OR(A126="",C126=""),"",TEXT(A126,"m/d")&amp;"("&amp;B126&amp;") "&amp;IF(ISNUMBER(C126),TEXT(C126,"h:mm"),C126))</f>
        <v/>
      </c>
      <c r="G126" s="5">
        <f>IF(E126="空き",COUNTIF($E$2:E126,"空き"),"")</f>
        <v/>
      </c>
      <c r="H126" s="5" t="n"/>
    </row>
    <row r="127">
      <c r="A127" s="12" t="n"/>
      <c r="B127" s="9">
        <f>IF(A127="","",CHOOSE(WEEKDAY(A127),"日","月","火","水","木","金","土"))</f>
        <v/>
      </c>
      <c r="C127" s="13" t="n"/>
      <c r="D127" s="14">
        <f>IF(F127="","",IF(COUNTIF('対象者'!$B:$B,F127)&gt;1,"2人以上",IFERROR(INDEX('対象者'!$A:$A,MATCH(F127,'対象者'!$B:$B,0)),"")))</f>
        <v/>
      </c>
      <c r="E127" s="9">
        <f>IF(F127="","",IF(COUNTIF('対象者'!$B:$B,F127)&gt;1,"重なり",IF(COUNTIF('対象者'!$B:$B,F127)=1,"決まり","空き")))</f>
        <v/>
      </c>
      <c r="F127" s="5">
        <f>IF(OR(A127="",C127=""),"",TEXT(A127,"m/d")&amp;"("&amp;B127&amp;") "&amp;IF(ISNUMBER(C127),TEXT(C127,"h:mm"),C127))</f>
        <v/>
      </c>
      <c r="G127" s="5">
        <f>IF(E127="空き",COUNTIF($E$2:E127,"空き"),"")</f>
        <v/>
      </c>
      <c r="H127" s="5" t="n"/>
    </row>
    <row r="128">
      <c r="A128" s="12" t="n"/>
      <c r="B128" s="9">
        <f>IF(A128="","",CHOOSE(WEEKDAY(A128),"日","月","火","水","木","金","土"))</f>
        <v/>
      </c>
      <c r="C128" s="13" t="n"/>
      <c r="D128" s="14">
        <f>IF(F128="","",IF(COUNTIF('対象者'!$B:$B,F128)&gt;1,"2人以上",IFERROR(INDEX('対象者'!$A:$A,MATCH(F128,'対象者'!$B:$B,0)),"")))</f>
        <v/>
      </c>
      <c r="E128" s="9">
        <f>IF(F128="","",IF(COUNTIF('対象者'!$B:$B,F128)&gt;1,"重なり",IF(COUNTIF('対象者'!$B:$B,F128)=1,"決まり","空き")))</f>
        <v/>
      </c>
      <c r="F128" s="5">
        <f>IF(OR(A128="",C128=""),"",TEXT(A128,"m/d")&amp;"("&amp;B128&amp;") "&amp;IF(ISNUMBER(C128),TEXT(C128,"h:mm"),C128))</f>
        <v/>
      </c>
      <c r="G128" s="5">
        <f>IF(E128="空き",COUNTIF($E$2:E128,"空き"),"")</f>
        <v/>
      </c>
      <c r="H128" s="5" t="n"/>
    </row>
    <row r="129">
      <c r="A129" s="12" t="n"/>
      <c r="B129" s="9">
        <f>IF(A129="","",CHOOSE(WEEKDAY(A129),"日","月","火","水","木","金","土"))</f>
        <v/>
      </c>
      <c r="C129" s="13" t="n"/>
      <c r="D129" s="14">
        <f>IF(F129="","",IF(COUNTIF('対象者'!$B:$B,F129)&gt;1,"2人以上",IFERROR(INDEX('対象者'!$A:$A,MATCH(F129,'対象者'!$B:$B,0)),"")))</f>
        <v/>
      </c>
      <c r="E129" s="9">
        <f>IF(F129="","",IF(COUNTIF('対象者'!$B:$B,F129)&gt;1,"重なり",IF(COUNTIF('対象者'!$B:$B,F129)=1,"決まり","空き")))</f>
        <v/>
      </c>
      <c r="F129" s="5">
        <f>IF(OR(A129="",C129=""),"",TEXT(A129,"m/d")&amp;"("&amp;B129&amp;") "&amp;IF(ISNUMBER(C129),TEXT(C129,"h:mm"),C129))</f>
        <v/>
      </c>
      <c r="G129" s="5">
        <f>IF(E129="空き",COUNTIF($E$2:E129,"空き"),"")</f>
        <v/>
      </c>
      <c r="H129" s="5" t="n"/>
    </row>
    <row r="130">
      <c r="A130" s="12" t="n"/>
      <c r="B130" s="9">
        <f>IF(A130="","",CHOOSE(WEEKDAY(A130),"日","月","火","水","木","金","土"))</f>
        <v/>
      </c>
      <c r="C130" s="13" t="n"/>
      <c r="D130" s="14">
        <f>IF(F130="","",IF(COUNTIF('対象者'!$B:$B,F130)&gt;1,"2人以上",IFERROR(INDEX('対象者'!$A:$A,MATCH(F130,'対象者'!$B:$B,0)),"")))</f>
        <v/>
      </c>
      <c r="E130" s="9">
        <f>IF(F130="","",IF(COUNTIF('対象者'!$B:$B,F130)&gt;1,"重なり",IF(COUNTIF('対象者'!$B:$B,F130)=1,"決まり","空き")))</f>
        <v/>
      </c>
      <c r="F130" s="5">
        <f>IF(OR(A130="",C130=""),"",TEXT(A130,"m/d")&amp;"("&amp;B130&amp;") "&amp;IF(ISNUMBER(C130),TEXT(C130,"h:mm"),C130))</f>
        <v/>
      </c>
      <c r="G130" s="5">
        <f>IF(E130="空き",COUNTIF($E$2:E130,"空き"),"")</f>
        <v/>
      </c>
      <c r="H130" s="5" t="n"/>
    </row>
    <row r="131">
      <c r="A131" s="12" t="n"/>
      <c r="B131" s="9">
        <f>IF(A131="","",CHOOSE(WEEKDAY(A131),"日","月","火","水","木","金","土"))</f>
        <v/>
      </c>
      <c r="C131" s="13" t="n"/>
      <c r="D131" s="14">
        <f>IF(F131="","",IF(COUNTIF('対象者'!$B:$B,F131)&gt;1,"2人以上",IFERROR(INDEX('対象者'!$A:$A,MATCH(F131,'対象者'!$B:$B,0)),"")))</f>
        <v/>
      </c>
      <c r="E131" s="9">
        <f>IF(F131="","",IF(COUNTIF('対象者'!$B:$B,F131)&gt;1,"重なり",IF(COUNTIF('対象者'!$B:$B,F131)=1,"決まり","空き")))</f>
        <v/>
      </c>
      <c r="F131" s="5">
        <f>IF(OR(A131="",C131=""),"",TEXT(A131,"m/d")&amp;"("&amp;B131&amp;") "&amp;IF(ISNUMBER(C131),TEXT(C131,"h:mm"),C131))</f>
        <v/>
      </c>
      <c r="G131" s="5">
        <f>IF(E131="空き",COUNTIF($E$2:E131,"空き"),"")</f>
        <v/>
      </c>
      <c r="H131" s="5" t="n"/>
    </row>
    <row r="132">
      <c r="A132" s="12" t="n"/>
      <c r="B132" s="9">
        <f>IF(A132="","",CHOOSE(WEEKDAY(A132),"日","月","火","水","木","金","土"))</f>
        <v/>
      </c>
      <c r="C132" s="13" t="n"/>
      <c r="D132" s="14">
        <f>IF(F132="","",IF(COUNTIF('対象者'!$B:$B,F132)&gt;1,"2人以上",IFERROR(INDEX('対象者'!$A:$A,MATCH(F132,'対象者'!$B:$B,0)),"")))</f>
        <v/>
      </c>
      <c r="E132" s="9">
        <f>IF(F132="","",IF(COUNTIF('対象者'!$B:$B,F132)&gt;1,"重なり",IF(COUNTIF('対象者'!$B:$B,F132)=1,"決まり","空き")))</f>
        <v/>
      </c>
      <c r="F132" s="5">
        <f>IF(OR(A132="",C132=""),"",TEXT(A132,"m/d")&amp;"("&amp;B132&amp;") "&amp;IF(ISNUMBER(C132),TEXT(C132,"h:mm"),C132))</f>
        <v/>
      </c>
      <c r="G132" s="5">
        <f>IF(E132="空き",COUNTIF($E$2:E132,"空き"),"")</f>
        <v/>
      </c>
      <c r="H132" s="5" t="n"/>
    </row>
    <row r="133">
      <c r="A133" s="12" t="n"/>
      <c r="B133" s="9">
        <f>IF(A133="","",CHOOSE(WEEKDAY(A133),"日","月","火","水","木","金","土"))</f>
        <v/>
      </c>
      <c r="C133" s="13" t="n"/>
      <c r="D133" s="14">
        <f>IF(F133="","",IF(COUNTIF('対象者'!$B:$B,F133)&gt;1,"2人以上",IFERROR(INDEX('対象者'!$A:$A,MATCH(F133,'対象者'!$B:$B,0)),"")))</f>
        <v/>
      </c>
      <c r="E133" s="9">
        <f>IF(F133="","",IF(COUNTIF('対象者'!$B:$B,F133)&gt;1,"重なり",IF(COUNTIF('対象者'!$B:$B,F133)=1,"決まり","空き")))</f>
        <v/>
      </c>
      <c r="F133" s="5">
        <f>IF(OR(A133="",C133=""),"",TEXT(A133,"m/d")&amp;"("&amp;B133&amp;") "&amp;IF(ISNUMBER(C133),TEXT(C133,"h:mm"),C133))</f>
        <v/>
      </c>
      <c r="G133" s="5">
        <f>IF(E133="空き",COUNTIF($E$2:E133,"空き"),"")</f>
        <v/>
      </c>
      <c r="H133" s="5" t="n"/>
    </row>
    <row r="134">
      <c r="A134" s="12" t="n"/>
      <c r="B134" s="9">
        <f>IF(A134="","",CHOOSE(WEEKDAY(A134),"日","月","火","水","木","金","土"))</f>
        <v/>
      </c>
      <c r="C134" s="13" t="n"/>
      <c r="D134" s="14">
        <f>IF(F134="","",IF(COUNTIF('対象者'!$B:$B,F134)&gt;1,"2人以上",IFERROR(INDEX('対象者'!$A:$A,MATCH(F134,'対象者'!$B:$B,0)),"")))</f>
        <v/>
      </c>
      <c r="E134" s="9">
        <f>IF(F134="","",IF(COUNTIF('対象者'!$B:$B,F134)&gt;1,"重なり",IF(COUNTIF('対象者'!$B:$B,F134)=1,"決まり","空き")))</f>
        <v/>
      </c>
      <c r="F134" s="5">
        <f>IF(OR(A134="",C134=""),"",TEXT(A134,"m/d")&amp;"("&amp;B134&amp;") "&amp;IF(ISNUMBER(C134),TEXT(C134,"h:mm"),C134))</f>
        <v/>
      </c>
      <c r="G134" s="5">
        <f>IF(E134="空き",COUNTIF($E$2:E134,"空き"),"")</f>
        <v/>
      </c>
      <c r="H134" s="5" t="n"/>
    </row>
    <row r="135">
      <c r="A135" s="12" t="n"/>
      <c r="B135" s="9">
        <f>IF(A135="","",CHOOSE(WEEKDAY(A135),"日","月","火","水","木","金","土"))</f>
        <v/>
      </c>
      <c r="C135" s="13" t="n"/>
      <c r="D135" s="14">
        <f>IF(F135="","",IF(COUNTIF('対象者'!$B:$B,F135)&gt;1,"2人以上",IFERROR(INDEX('対象者'!$A:$A,MATCH(F135,'対象者'!$B:$B,0)),"")))</f>
        <v/>
      </c>
      <c r="E135" s="9">
        <f>IF(F135="","",IF(COUNTIF('対象者'!$B:$B,F135)&gt;1,"重なり",IF(COUNTIF('対象者'!$B:$B,F135)=1,"決まり","空き")))</f>
        <v/>
      </c>
      <c r="F135" s="5">
        <f>IF(OR(A135="",C135=""),"",TEXT(A135,"m/d")&amp;"("&amp;B135&amp;") "&amp;IF(ISNUMBER(C135),TEXT(C135,"h:mm"),C135))</f>
        <v/>
      </c>
      <c r="G135" s="5">
        <f>IF(E135="空き",COUNTIF($E$2:E135,"空き"),"")</f>
        <v/>
      </c>
      <c r="H135" s="5" t="n"/>
    </row>
    <row r="136">
      <c r="A136" s="12" t="n"/>
      <c r="B136" s="9">
        <f>IF(A136="","",CHOOSE(WEEKDAY(A136),"日","月","火","水","木","金","土"))</f>
        <v/>
      </c>
      <c r="C136" s="13" t="n"/>
      <c r="D136" s="14">
        <f>IF(F136="","",IF(COUNTIF('対象者'!$B:$B,F136)&gt;1,"2人以上",IFERROR(INDEX('対象者'!$A:$A,MATCH(F136,'対象者'!$B:$B,0)),"")))</f>
        <v/>
      </c>
      <c r="E136" s="9">
        <f>IF(F136="","",IF(COUNTIF('対象者'!$B:$B,F136)&gt;1,"重なり",IF(COUNTIF('対象者'!$B:$B,F136)=1,"決まり","空き")))</f>
        <v/>
      </c>
      <c r="F136" s="5">
        <f>IF(OR(A136="",C136=""),"",TEXT(A136,"m/d")&amp;"("&amp;B136&amp;") "&amp;IF(ISNUMBER(C136),TEXT(C136,"h:mm"),C136))</f>
        <v/>
      </c>
      <c r="G136" s="5">
        <f>IF(E136="空き",COUNTIF($E$2:E136,"空き"),"")</f>
        <v/>
      </c>
      <c r="H136" s="5" t="n"/>
    </row>
    <row r="137">
      <c r="A137" s="12" t="n"/>
      <c r="B137" s="9">
        <f>IF(A137="","",CHOOSE(WEEKDAY(A137),"日","月","火","水","木","金","土"))</f>
        <v/>
      </c>
      <c r="C137" s="13" t="n"/>
      <c r="D137" s="14">
        <f>IF(F137="","",IF(COUNTIF('対象者'!$B:$B,F137)&gt;1,"2人以上",IFERROR(INDEX('対象者'!$A:$A,MATCH(F137,'対象者'!$B:$B,0)),"")))</f>
        <v/>
      </c>
      <c r="E137" s="9">
        <f>IF(F137="","",IF(COUNTIF('対象者'!$B:$B,F137)&gt;1,"重なり",IF(COUNTIF('対象者'!$B:$B,F137)=1,"決まり","空き")))</f>
        <v/>
      </c>
      <c r="F137" s="5">
        <f>IF(OR(A137="",C137=""),"",TEXT(A137,"m/d")&amp;"("&amp;B137&amp;") "&amp;IF(ISNUMBER(C137),TEXT(C137,"h:mm"),C137))</f>
        <v/>
      </c>
      <c r="G137" s="5">
        <f>IF(E137="空き",COUNTIF($E$2:E137,"空き"),"")</f>
        <v/>
      </c>
      <c r="H137" s="5" t="n"/>
    </row>
    <row r="138">
      <c r="A138" s="12" t="n"/>
      <c r="B138" s="9">
        <f>IF(A138="","",CHOOSE(WEEKDAY(A138),"日","月","火","水","木","金","土"))</f>
        <v/>
      </c>
      <c r="C138" s="13" t="n"/>
      <c r="D138" s="14">
        <f>IF(F138="","",IF(COUNTIF('対象者'!$B:$B,F138)&gt;1,"2人以上",IFERROR(INDEX('対象者'!$A:$A,MATCH(F138,'対象者'!$B:$B,0)),"")))</f>
        <v/>
      </c>
      <c r="E138" s="9">
        <f>IF(F138="","",IF(COUNTIF('対象者'!$B:$B,F138)&gt;1,"重なり",IF(COUNTIF('対象者'!$B:$B,F138)=1,"決まり","空き")))</f>
        <v/>
      </c>
      <c r="F138" s="5">
        <f>IF(OR(A138="",C138=""),"",TEXT(A138,"m/d")&amp;"("&amp;B138&amp;") "&amp;IF(ISNUMBER(C138),TEXT(C138,"h:mm"),C138))</f>
        <v/>
      </c>
      <c r="G138" s="5">
        <f>IF(E138="空き",COUNTIF($E$2:E138,"空き"),"")</f>
        <v/>
      </c>
      <c r="H138" s="5" t="n"/>
    </row>
    <row r="139">
      <c r="A139" s="12" t="n"/>
      <c r="B139" s="9">
        <f>IF(A139="","",CHOOSE(WEEKDAY(A139),"日","月","火","水","木","金","土"))</f>
        <v/>
      </c>
      <c r="C139" s="13" t="n"/>
      <c r="D139" s="14">
        <f>IF(F139="","",IF(COUNTIF('対象者'!$B:$B,F139)&gt;1,"2人以上",IFERROR(INDEX('対象者'!$A:$A,MATCH(F139,'対象者'!$B:$B,0)),"")))</f>
        <v/>
      </c>
      <c r="E139" s="9">
        <f>IF(F139="","",IF(COUNTIF('対象者'!$B:$B,F139)&gt;1,"重なり",IF(COUNTIF('対象者'!$B:$B,F139)=1,"決まり","空き")))</f>
        <v/>
      </c>
      <c r="F139" s="5">
        <f>IF(OR(A139="",C139=""),"",TEXT(A139,"m/d")&amp;"("&amp;B139&amp;") "&amp;IF(ISNUMBER(C139),TEXT(C139,"h:mm"),C139))</f>
        <v/>
      </c>
      <c r="G139" s="5">
        <f>IF(E139="空き",COUNTIF($E$2:E139,"空き"),"")</f>
        <v/>
      </c>
      <c r="H139" s="5" t="n"/>
    </row>
    <row r="140">
      <c r="A140" s="12" t="n"/>
      <c r="B140" s="9">
        <f>IF(A140="","",CHOOSE(WEEKDAY(A140),"日","月","火","水","木","金","土"))</f>
        <v/>
      </c>
      <c r="C140" s="13" t="n"/>
      <c r="D140" s="14">
        <f>IF(F140="","",IF(COUNTIF('対象者'!$B:$B,F140)&gt;1,"2人以上",IFERROR(INDEX('対象者'!$A:$A,MATCH(F140,'対象者'!$B:$B,0)),"")))</f>
        <v/>
      </c>
      <c r="E140" s="9">
        <f>IF(F140="","",IF(COUNTIF('対象者'!$B:$B,F140)&gt;1,"重なり",IF(COUNTIF('対象者'!$B:$B,F140)=1,"決まり","空き")))</f>
        <v/>
      </c>
      <c r="F140" s="5">
        <f>IF(OR(A140="",C140=""),"",TEXT(A140,"m/d")&amp;"("&amp;B140&amp;") "&amp;IF(ISNUMBER(C140),TEXT(C140,"h:mm"),C140))</f>
        <v/>
      </c>
      <c r="G140" s="5">
        <f>IF(E140="空き",COUNTIF($E$2:E140,"空き"),"")</f>
        <v/>
      </c>
      <c r="H140" s="5" t="n"/>
    </row>
    <row r="141">
      <c r="A141" s="12" t="n"/>
      <c r="B141" s="9">
        <f>IF(A141="","",CHOOSE(WEEKDAY(A141),"日","月","火","水","木","金","土"))</f>
        <v/>
      </c>
      <c r="C141" s="13" t="n"/>
      <c r="D141" s="14">
        <f>IF(F141="","",IF(COUNTIF('対象者'!$B:$B,F141)&gt;1,"2人以上",IFERROR(INDEX('対象者'!$A:$A,MATCH(F141,'対象者'!$B:$B,0)),"")))</f>
        <v/>
      </c>
      <c r="E141" s="9">
        <f>IF(F141="","",IF(COUNTIF('対象者'!$B:$B,F141)&gt;1,"重なり",IF(COUNTIF('対象者'!$B:$B,F141)=1,"決まり","空き")))</f>
        <v/>
      </c>
      <c r="F141" s="5">
        <f>IF(OR(A141="",C141=""),"",TEXT(A141,"m/d")&amp;"("&amp;B141&amp;") "&amp;IF(ISNUMBER(C141),TEXT(C141,"h:mm"),C141))</f>
        <v/>
      </c>
      <c r="G141" s="5">
        <f>IF(E141="空き",COUNTIF($E$2:E141,"空き"),"")</f>
        <v/>
      </c>
      <c r="H141" s="5" t="n"/>
    </row>
    <row r="142">
      <c r="A142" s="12" t="n"/>
      <c r="B142" s="9">
        <f>IF(A142="","",CHOOSE(WEEKDAY(A142),"日","月","火","水","木","金","土"))</f>
        <v/>
      </c>
      <c r="C142" s="13" t="n"/>
      <c r="D142" s="14">
        <f>IF(F142="","",IF(COUNTIF('対象者'!$B:$B,F142)&gt;1,"2人以上",IFERROR(INDEX('対象者'!$A:$A,MATCH(F142,'対象者'!$B:$B,0)),"")))</f>
        <v/>
      </c>
      <c r="E142" s="9">
        <f>IF(F142="","",IF(COUNTIF('対象者'!$B:$B,F142)&gt;1,"重なり",IF(COUNTIF('対象者'!$B:$B,F142)=1,"決まり","空き")))</f>
        <v/>
      </c>
      <c r="F142" s="5">
        <f>IF(OR(A142="",C142=""),"",TEXT(A142,"m/d")&amp;"("&amp;B142&amp;") "&amp;IF(ISNUMBER(C142),TEXT(C142,"h:mm"),C142))</f>
        <v/>
      </c>
      <c r="G142" s="5">
        <f>IF(E142="空き",COUNTIF($E$2:E142,"空き"),"")</f>
        <v/>
      </c>
      <c r="H142" s="5" t="n"/>
    </row>
    <row r="143">
      <c r="A143" s="12" t="n"/>
      <c r="B143" s="9">
        <f>IF(A143="","",CHOOSE(WEEKDAY(A143),"日","月","火","水","木","金","土"))</f>
        <v/>
      </c>
      <c r="C143" s="13" t="n"/>
      <c r="D143" s="14">
        <f>IF(F143="","",IF(COUNTIF('対象者'!$B:$B,F143)&gt;1,"2人以上",IFERROR(INDEX('対象者'!$A:$A,MATCH(F143,'対象者'!$B:$B,0)),"")))</f>
        <v/>
      </c>
      <c r="E143" s="9">
        <f>IF(F143="","",IF(COUNTIF('対象者'!$B:$B,F143)&gt;1,"重なり",IF(COUNTIF('対象者'!$B:$B,F143)=1,"決まり","空き")))</f>
        <v/>
      </c>
      <c r="F143" s="5">
        <f>IF(OR(A143="",C143=""),"",TEXT(A143,"m/d")&amp;"("&amp;B143&amp;") "&amp;IF(ISNUMBER(C143),TEXT(C143,"h:mm"),C143))</f>
        <v/>
      </c>
      <c r="G143" s="5">
        <f>IF(E143="空き",COUNTIF($E$2:E143,"空き"),"")</f>
        <v/>
      </c>
      <c r="H143" s="5" t="n"/>
    </row>
    <row r="144">
      <c r="A144" s="12" t="n"/>
      <c r="B144" s="9">
        <f>IF(A144="","",CHOOSE(WEEKDAY(A144),"日","月","火","水","木","金","土"))</f>
        <v/>
      </c>
      <c r="C144" s="13" t="n"/>
      <c r="D144" s="14">
        <f>IF(F144="","",IF(COUNTIF('対象者'!$B:$B,F144)&gt;1,"2人以上",IFERROR(INDEX('対象者'!$A:$A,MATCH(F144,'対象者'!$B:$B,0)),"")))</f>
        <v/>
      </c>
      <c r="E144" s="9">
        <f>IF(F144="","",IF(COUNTIF('対象者'!$B:$B,F144)&gt;1,"重なり",IF(COUNTIF('対象者'!$B:$B,F144)=1,"決まり","空き")))</f>
        <v/>
      </c>
      <c r="F144" s="5">
        <f>IF(OR(A144="",C144=""),"",TEXT(A144,"m/d")&amp;"("&amp;B144&amp;") "&amp;IF(ISNUMBER(C144),TEXT(C144,"h:mm"),C144))</f>
        <v/>
      </c>
      <c r="G144" s="5">
        <f>IF(E144="空き",COUNTIF($E$2:E144,"空き"),"")</f>
        <v/>
      </c>
      <c r="H144" s="5" t="n"/>
    </row>
    <row r="145">
      <c r="A145" s="12" t="n"/>
      <c r="B145" s="9">
        <f>IF(A145="","",CHOOSE(WEEKDAY(A145),"日","月","火","水","木","金","土"))</f>
        <v/>
      </c>
      <c r="C145" s="13" t="n"/>
      <c r="D145" s="14">
        <f>IF(F145="","",IF(COUNTIF('対象者'!$B:$B,F145)&gt;1,"2人以上",IFERROR(INDEX('対象者'!$A:$A,MATCH(F145,'対象者'!$B:$B,0)),"")))</f>
        <v/>
      </c>
      <c r="E145" s="9">
        <f>IF(F145="","",IF(COUNTIF('対象者'!$B:$B,F145)&gt;1,"重なり",IF(COUNTIF('対象者'!$B:$B,F145)=1,"決まり","空き")))</f>
        <v/>
      </c>
      <c r="F145" s="5">
        <f>IF(OR(A145="",C145=""),"",TEXT(A145,"m/d")&amp;"("&amp;B145&amp;") "&amp;IF(ISNUMBER(C145),TEXT(C145,"h:mm"),C145))</f>
        <v/>
      </c>
      <c r="G145" s="5">
        <f>IF(E145="空き",COUNTIF($E$2:E145,"空き"),"")</f>
        <v/>
      </c>
      <c r="H145" s="5" t="n"/>
    </row>
    <row r="146">
      <c r="A146" s="12" t="n"/>
      <c r="B146" s="9">
        <f>IF(A146="","",CHOOSE(WEEKDAY(A146),"日","月","火","水","木","金","土"))</f>
        <v/>
      </c>
      <c r="C146" s="13" t="n"/>
      <c r="D146" s="14">
        <f>IF(F146="","",IF(COUNTIF('対象者'!$B:$B,F146)&gt;1,"2人以上",IFERROR(INDEX('対象者'!$A:$A,MATCH(F146,'対象者'!$B:$B,0)),"")))</f>
        <v/>
      </c>
      <c r="E146" s="9">
        <f>IF(F146="","",IF(COUNTIF('対象者'!$B:$B,F146)&gt;1,"重なり",IF(COUNTIF('対象者'!$B:$B,F146)=1,"決まり","空き")))</f>
        <v/>
      </c>
      <c r="F146" s="5">
        <f>IF(OR(A146="",C146=""),"",TEXT(A146,"m/d")&amp;"("&amp;B146&amp;") "&amp;IF(ISNUMBER(C146),TEXT(C146,"h:mm"),C146))</f>
        <v/>
      </c>
      <c r="G146" s="5">
        <f>IF(E146="空き",COUNTIF($E$2:E146,"空き"),"")</f>
        <v/>
      </c>
      <c r="H146" s="5" t="n"/>
    </row>
    <row r="147">
      <c r="A147" s="12" t="n"/>
      <c r="B147" s="9">
        <f>IF(A147="","",CHOOSE(WEEKDAY(A147),"日","月","火","水","木","金","土"))</f>
        <v/>
      </c>
      <c r="C147" s="13" t="n"/>
      <c r="D147" s="14">
        <f>IF(F147="","",IF(COUNTIF('対象者'!$B:$B,F147)&gt;1,"2人以上",IFERROR(INDEX('対象者'!$A:$A,MATCH(F147,'対象者'!$B:$B,0)),"")))</f>
        <v/>
      </c>
      <c r="E147" s="9">
        <f>IF(F147="","",IF(COUNTIF('対象者'!$B:$B,F147)&gt;1,"重なり",IF(COUNTIF('対象者'!$B:$B,F147)=1,"決まり","空き")))</f>
        <v/>
      </c>
      <c r="F147" s="5">
        <f>IF(OR(A147="",C147=""),"",TEXT(A147,"m/d")&amp;"("&amp;B147&amp;") "&amp;IF(ISNUMBER(C147),TEXT(C147,"h:mm"),C147))</f>
        <v/>
      </c>
      <c r="G147" s="5">
        <f>IF(E147="空き",COUNTIF($E$2:E147,"空き"),"")</f>
        <v/>
      </c>
      <c r="H147" s="5" t="n"/>
    </row>
    <row r="148">
      <c r="A148" s="12" t="n"/>
      <c r="B148" s="9">
        <f>IF(A148="","",CHOOSE(WEEKDAY(A148),"日","月","火","水","木","金","土"))</f>
        <v/>
      </c>
      <c r="C148" s="13" t="n"/>
      <c r="D148" s="14">
        <f>IF(F148="","",IF(COUNTIF('対象者'!$B:$B,F148)&gt;1,"2人以上",IFERROR(INDEX('対象者'!$A:$A,MATCH(F148,'対象者'!$B:$B,0)),"")))</f>
        <v/>
      </c>
      <c r="E148" s="9">
        <f>IF(F148="","",IF(COUNTIF('対象者'!$B:$B,F148)&gt;1,"重なり",IF(COUNTIF('対象者'!$B:$B,F148)=1,"決まり","空き")))</f>
        <v/>
      </c>
      <c r="F148" s="5">
        <f>IF(OR(A148="",C148=""),"",TEXT(A148,"m/d")&amp;"("&amp;B148&amp;") "&amp;IF(ISNUMBER(C148),TEXT(C148,"h:mm"),C148))</f>
        <v/>
      </c>
      <c r="G148" s="5">
        <f>IF(E148="空き",COUNTIF($E$2:E148,"空き"),"")</f>
        <v/>
      </c>
      <c r="H148" s="5" t="n"/>
    </row>
    <row r="149">
      <c r="A149" s="12" t="n"/>
      <c r="B149" s="9">
        <f>IF(A149="","",CHOOSE(WEEKDAY(A149),"日","月","火","水","木","金","土"))</f>
        <v/>
      </c>
      <c r="C149" s="13" t="n"/>
      <c r="D149" s="14">
        <f>IF(F149="","",IF(COUNTIF('対象者'!$B:$B,F149)&gt;1,"2人以上",IFERROR(INDEX('対象者'!$A:$A,MATCH(F149,'対象者'!$B:$B,0)),"")))</f>
        <v/>
      </c>
      <c r="E149" s="9">
        <f>IF(F149="","",IF(COUNTIF('対象者'!$B:$B,F149)&gt;1,"重なり",IF(COUNTIF('対象者'!$B:$B,F149)=1,"決まり","空き")))</f>
        <v/>
      </c>
      <c r="F149" s="5">
        <f>IF(OR(A149="",C149=""),"",TEXT(A149,"m/d")&amp;"("&amp;B149&amp;") "&amp;IF(ISNUMBER(C149),TEXT(C149,"h:mm"),C149))</f>
        <v/>
      </c>
      <c r="G149" s="5">
        <f>IF(E149="空き",COUNTIF($E$2:E149,"空き"),"")</f>
        <v/>
      </c>
      <c r="H149" s="5" t="n"/>
    </row>
    <row r="150">
      <c r="A150" s="12" t="n"/>
      <c r="B150" s="9">
        <f>IF(A150="","",CHOOSE(WEEKDAY(A150),"日","月","火","水","木","金","土"))</f>
        <v/>
      </c>
      <c r="C150" s="13" t="n"/>
      <c r="D150" s="14">
        <f>IF(F150="","",IF(COUNTIF('対象者'!$B:$B,F150)&gt;1,"2人以上",IFERROR(INDEX('対象者'!$A:$A,MATCH(F150,'対象者'!$B:$B,0)),"")))</f>
        <v/>
      </c>
      <c r="E150" s="9">
        <f>IF(F150="","",IF(COUNTIF('対象者'!$B:$B,F150)&gt;1,"重なり",IF(COUNTIF('対象者'!$B:$B,F150)=1,"決まり","空き")))</f>
        <v/>
      </c>
      <c r="F150" s="5">
        <f>IF(OR(A150="",C150=""),"",TEXT(A150,"m/d")&amp;"("&amp;B150&amp;") "&amp;IF(ISNUMBER(C150),TEXT(C150,"h:mm"),C150))</f>
        <v/>
      </c>
      <c r="G150" s="5">
        <f>IF(E150="空き",COUNTIF($E$2:E150,"空き"),"")</f>
        <v/>
      </c>
      <c r="H150" s="5" t="n"/>
    </row>
    <row r="151">
      <c r="A151" s="12" t="n"/>
      <c r="B151" s="9">
        <f>IF(A151="","",CHOOSE(WEEKDAY(A151),"日","月","火","水","木","金","土"))</f>
        <v/>
      </c>
      <c r="C151" s="13" t="n"/>
      <c r="D151" s="14">
        <f>IF(F151="","",IF(COUNTIF('対象者'!$B:$B,F151)&gt;1,"2人以上",IFERROR(INDEX('対象者'!$A:$A,MATCH(F151,'対象者'!$B:$B,0)),"")))</f>
        <v/>
      </c>
      <c r="E151" s="9">
        <f>IF(F151="","",IF(COUNTIF('対象者'!$B:$B,F151)&gt;1,"重なり",IF(COUNTIF('対象者'!$B:$B,F151)=1,"決まり","空き")))</f>
        <v/>
      </c>
      <c r="F151" s="5">
        <f>IF(OR(A151="",C151=""),"",TEXT(A151,"m/d")&amp;"("&amp;B151&amp;") "&amp;IF(ISNUMBER(C151),TEXT(C151,"h:mm"),C151))</f>
        <v/>
      </c>
      <c r="G151" s="5">
        <f>IF(E151="空き",COUNTIF($E$2:E151,"空き"),"")</f>
        <v/>
      </c>
      <c r="H151" s="5" t="n"/>
    </row>
    <row r="152">
      <c r="A152" s="12" t="n"/>
      <c r="B152" s="9">
        <f>IF(A152="","",CHOOSE(WEEKDAY(A152),"日","月","火","水","木","金","土"))</f>
        <v/>
      </c>
      <c r="C152" s="13" t="n"/>
      <c r="D152" s="14">
        <f>IF(F152="","",IF(COUNTIF('対象者'!$B:$B,F152)&gt;1,"2人以上",IFERROR(INDEX('対象者'!$A:$A,MATCH(F152,'対象者'!$B:$B,0)),"")))</f>
        <v/>
      </c>
      <c r="E152" s="9">
        <f>IF(F152="","",IF(COUNTIF('対象者'!$B:$B,F152)&gt;1,"重なり",IF(COUNTIF('対象者'!$B:$B,F152)=1,"決まり","空き")))</f>
        <v/>
      </c>
      <c r="F152" s="5">
        <f>IF(OR(A152="",C152=""),"",TEXT(A152,"m/d")&amp;"("&amp;B152&amp;") "&amp;IF(ISNUMBER(C152),TEXT(C152,"h:mm"),C152))</f>
        <v/>
      </c>
      <c r="G152" s="5">
        <f>IF(E152="空き",COUNTIF($E$2:E152,"空き"),"")</f>
        <v/>
      </c>
      <c r="H152" s="5" t="n"/>
    </row>
    <row r="153">
      <c r="A153" s="12" t="n"/>
      <c r="B153" s="9">
        <f>IF(A153="","",CHOOSE(WEEKDAY(A153),"日","月","火","水","木","金","土"))</f>
        <v/>
      </c>
      <c r="C153" s="13" t="n"/>
      <c r="D153" s="14">
        <f>IF(F153="","",IF(COUNTIF('対象者'!$B:$B,F153)&gt;1,"2人以上",IFERROR(INDEX('対象者'!$A:$A,MATCH(F153,'対象者'!$B:$B,0)),"")))</f>
        <v/>
      </c>
      <c r="E153" s="9">
        <f>IF(F153="","",IF(COUNTIF('対象者'!$B:$B,F153)&gt;1,"重なり",IF(COUNTIF('対象者'!$B:$B,F153)=1,"決まり","空き")))</f>
        <v/>
      </c>
      <c r="F153" s="5">
        <f>IF(OR(A153="",C153=""),"",TEXT(A153,"m/d")&amp;"("&amp;B153&amp;") "&amp;IF(ISNUMBER(C153),TEXT(C153,"h:mm"),C153))</f>
        <v/>
      </c>
      <c r="G153" s="5">
        <f>IF(E153="空き",COUNTIF($E$2:E153,"空き"),"")</f>
        <v/>
      </c>
      <c r="H153" s="5" t="n"/>
    </row>
    <row r="154">
      <c r="A154" s="12" t="n"/>
      <c r="B154" s="9">
        <f>IF(A154="","",CHOOSE(WEEKDAY(A154),"日","月","火","水","木","金","土"))</f>
        <v/>
      </c>
      <c r="C154" s="13" t="n"/>
      <c r="D154" s="14">
        <f>IF(F154="","",IF(COUNTIF('対象者'!$B:$B,F154)&gt;1,"2人以上",IFERROR(INDEX('対象者'!$A:$A,MATCH(F154,'対象者'!$B:$B,0)),"")))</f>
        <v/>
      </c>
      <c r="E154" s="9">
        <f>IF(F154="","",IF(COUNTIF('対象者'!$B:$B,F154)&gt;1,"重なり",IF(COUNTIF('対象者'!$B:$B,F154)=1,"決まり","空き")))</f>
        <v/>
      </c>
      <c r="F154" s="5">
        <f>IF(OR(A154="",C154=""),"",TEXT(A154,"m/d")&amp;"("&amp;B154&amp;") "&amp;IF(ISNUMBER(C154),TEXT(C154,"h:mm"),C154))</f>
        <v/>
      </c>
      <c r="G154" s="5">
        <f>IF(E154="空き",COUNTIF($E$2:E154,"空き"),"")</f>
        <v/>
      </c>
      <c r="H154" s="5" t="n"/>
    </row>
    <row r="155">
      <c r="A155" s="12" t="n"/>
      <c r="B155" s="9">
        <f>IF(A155="","",CHOOSE(WEEKDAY(A155),"日","月","火","水","木","金","土"))</f>
        <v/>
      </c>
      <c r="C155" s="13" t="n"/>
      <c r="D155" s="14">
        <f>IF(F155="","",IF(COUNTIF('対象者'!$B:$B,F155)&gt;1,"2人以上",IFERROR(INDEX('対象者'!$A:$A,MATCH(F155,'対象者'!$B:$B,0)),"")))</f>
        <v/>
      </c>
      <c r="E155" s="9">
        <f>IF(F155="","",IF(COUNTIF('対象者'!$B:$B,F155)&gt;1,"重なり",IF(COUNTIF('対象者'!$B:$B,F155)=1,"決まり","空き")))</f>
        <v/>
      </c>
      <c r="F155" s="5">
        <f>IF(OR(A155="",C155=""),"",TEXT(A155,"m/d")&amp;"("&amp;B155&amp;") "&amp;IF(ISNUMBER(C155),TEXT(C155,"h:mm"),C155))</f>
        <v/>
      </c>
      <c r="G155" s="5">
        <f>IF(E155="空き",COUNTIF($E$2:E155,"空き"),"")</f>
        <v/>
      </c>
      <c r="H155" s="5" t="n"/>
    </row>
    <row r="156">
      <c r="A156" s="12" t="n"/>
      <c r="B156" s="9">
        <f>IF(A156="","",CHOOSE(WEEKDAY(A156),"日","月","火","水","木","金","土"))</f>
        <v/>
      </c>
      <c r="C156" s="13" t="n"/>
      <c r="D156" s="14">
        <f>IF(F156="","",IF(COUNTIF('対象者'!$B:$B,F156)&gt;1,"2人以上",IFERROR(INDEX('対象者'!$A:$A,MATCH(F156,'対象者'!$B:$B,0)),"")))</f>
        <v/>
      </c>
      <c r="E156" s="9">
        <f>IF(F156="","",IF(COUNTIF('対象者'!$B:$B,F156)&gt;1,"重なり",IF(COUNTIF('対象者'!$B:$B,F156)=1,"決まり","空き")))</f>
        <v/>
      </c>
      <c r="F156" s="5">
        <f>IF(OR(A156="",C156=""),"",TEXT(A156,"m/d")&amp;"("&amp;B156&amp;") "&amp;IF(ISNUMBER(C156),TEXT(C156,"h:mm"),C156))</f>
        <v/>
      </c>
      <c r="G156" s="5">
        <f>IF(E156="空き",COUNTIF($E$2:E156,"空き"),"")</f>
        <v/>
      </c>
      <c r="H156" s="5" t="n"/>
    </row>
    <row r="157">
      <c r="A157" s="12" t="n"/>
      <c r="B157" s="9">
        <f>IF(A157="","",CHOOSE(WEEKDAY(A157),"日","月","火","水","木","金","土"))</f>
        <v/>
      </c>
      <c r="C157" s="13" t="n"/>
      <c r="D157" s="14">
        <f>IF(F157="","",IF(COUNTIF('対象者'!$B:$B,F157)&gt;1,"2人以上",IFERROR(INDEX('対象者'!$A:$A,MATCH(F157,'対象者'!$B:$B,0)),"")))</f>
        <v/>
      </c>
      <c r="E157" s="9">
        <f>IF(F157="","",IF(COUNTIF('対象者'!$B:$B,F157)&gt;1,"重なり",IF(COUNTIF('対象者'!$B:$B,F157)=1,"決まり","空き")))</f>
        <v/>
      </c>
      <c r="F157" s="5">
        <f>IF(OR(A157="",C157=""),"",TEXT(A157,"m/d")&amp;"("&amp;B157&amp;") "&amp;IF(ISNUMBER(C157),TEXT(C157,"h:mm"),C157))</f>
        <v/>
      </c>
      <c r="G157" s="5">
        <f>IF(E157="空き",COUNTIF($E$2:E157,"空き"),"")</f>
        <v/>
      </c>
      <c r="H157" s="5" t="n"/>
    </row>
    <row r="158">
      <c r="A158" s="12" t="n"/>
      <c r="B158" s="9">
        <f>IF(A158="","",CHOOSE(WEEKDAY(A158),"日","月","火","水","木","金","土"))</f>
        <v/>
      </c>
      <c r="C158" s="13" t="n"/>
      <c r="D158" s="14">
        <f>IF(F158="","",IF(COUNTIF('対象者'!$B:$B,F158)&gt;1,"2人以上",IFERROR(INDEX('対象者'!$A:$A,MATCH(F158,'対象者'!$B:$B,0)),"")))</f>
        <v/>
      </c>
      <c r="E158" s="9">
        <f>IF(F158="","",IF(COUNTIF('対象者'!$B:$B,F158)&gt;1,"重なり",IF(COUNTIF('対象者'!$B:$B,F158)=1,"決まり","空き")))</f>
        <v/>
      </c>
      <c r="F158" s="5">
        <f>IF(OR(A158="",C158=""),"",TEXT(A158,"m/d")&amp;"("&amp;B158&amp;") "&amp;IF(ISNUMBER(C158),TEXT(C158,"h:mm"),C158))</f>
        <v/>
      </c>
      <c r="G158" s="5">
        <f>IF(E158="空き",COUNTIF($E$2:E158,"空き"),"")</f>
        <v/>
      </c>
      <c r="H158" s="5" t="n"/>
    </row>
    <row r="159">
      <c r="A159" s="12" t="n"/>
      <c r="B159" s="9">
        <f>IF(A159="","",CHOOSE(WEEKDAY(A159),"日","月","火","水","木","金","土"))</f>
        <v/>
      </c>
      <c r="C159" s="13" t="n"/>
      <c r="D159" s="14">
        <f>IF(F159="","",IF(COUNTIF('対象者'!$B:$B,F159)&gt;1,"2人以上",IFERROR(INDEX('対象者'!$A:$A,MATCH(F159,'対象者'!$B:$B,0)),"")))</f>
        <v/>
      </c>
      <c r="E159" s="9">
        <f>IF(F159="","",IF(COUNTIF('対象者'!$B:$B,F159)&gt;1,"重なり",IF(COUNTIF('対象者'!$B:$B,F159)=1,"決まり","空き")))</f>
        <v/>
      </c>
      <c r="F159" s="5">
        <f>IF(OR(A159="",C159=""),"",TEXT(A159,"m/d")&amp;"("&amp;B159&amp;") "&amp;IF(ISNUMBER(C159),TEXT(C159,"h:mm"),C159))</f>
        <v/>
      </c>
      <c r="G159" s="5">
        <f>IF(E159="空き",COUNTIF($E$2:E159,"空き"),"")</f>
        <v/>
      </c>
      <c r="H159" s="5" t="n"/>
    </row>
    <row r="160">
      <c r="A160" s="12" t="n"/>
      <c r="B160" s="9">
        <f>IF(A160="","",CHOOSE(WEEKDAY(A160),"日","月","火","水","木","金","土"))</f>
        <v/>
      </c>
      <c r="C160" s="13" t="n"/>
      <c r="D160" s="14">
        <f>IF(F160="","",IF(COUNTIF('対象者'!$B:$B,F160)&gt;1,"2人以上",IFERROR(INDEX('対象者'!$A:$A,MATCH(F160,'対象者'!$B:$B,0)),"")))</f>
        <v/>
      </c>
      <c r="E160" s="9">
        <f>IF(F160="","",IF(COUNTIF('対象者'!$B:$B,F160)&gt;1,"重なり",IF(COUNTIF('対象者'!$B:$B,F160)=1,"決まり","空き")))</f>
        <v/>
      </c>
      <c r="F160" s="5">
        <f>IF(OR(A160="",C160=""),"",TEXT(A160,"m/d")&amp;"("&amp;B160&amp;") "&amp;IF(ISNUMBER(C160),TEXT(C160,"h:mm"),C160))</f>
        <v/>
      </c>
      <c r="G160" s="5">
        <f>IF(E160="空き",COUNTIF($E$2:E160,"空き"),"")</f>
        <v/>
      </c>
      <c r="H160" s="5" t="n"/>
    </row>
    <row r="161">
      <c r="A161" s="12" t="n"/>
      <c r="B161" s="9">
        <f>IF(A161="","",CHOOSE(WEEKDAY(A161),"日","月","火","水","木","金","土"))</f>
        <v/>
      </c>
      <c r="C161" s="13" t="n"/>
      <c r="D161" s="14">
        <f>IF(F161="","",IF(COUNTIF('対象者'!$B:$B,F161)&gt;1,"2人以上",IFERROR(INDEX('対象者'!$A:$A,MATCH(F161,'対象者'!$B:$B,0)),"")))</f>
        <v/>
      </c>
      <c r="E161" s="9">
        <f>IF(F161="","",IF(COUNTIF('対象者'!$B:$B,F161)&gt;1,"重なり",IF(COUNTIF('対象者'!$B:$B,F161)=1,"決まり","空き")))</f>
        <v/>
      </c>
      <c r="F161" s="5">
        <f>IF(OR(A161="",C161=""),"",TEXT(A161,"m/d")&amp;"("&amp;B161&amp;") "&amp;IF(ISNUMBER(C161),TEXT(C161,"h:mm"),C161))</f>
        <v/>
      </c>
      <c r="G161" s="5">
        <f>IF(E161="空き",COUNTIF($E$2:E161,"空き"),"")</f>
        <v/>
      </c>
      <c r="H161" s="5" t="n"/>
    </row>
    <row r="162">
      <c r="A162" s="12" t="n"/>
      <c r="B162" s="9">
        <f>IF(A162="","",CHOOSE(WEEKDAY(A162),"日","月","火","水","木","金","土"))</f>
        <v/>
      </c>
      <c r="C162" s="13" t="n"/>
      <c r="D162" s="14">
        <f>IF(F162="","",IF(COUNTIF('対象者'!$B:$B,F162)&gt;1,"2人以上",IFERROR(INDEX('対象者'!$A:$A,MATCH(F162,'対象者'!$B:$B,0)),"")))</f>
        <v/>
      </c>
      <c r="E162" s="9">
        <f>IF(F162="","",IF(COUNTIF('対象者'!$B:$B,F162)&gt;1,"重なり",IF(COUNTIF('対象者'!$B:$B,F162)=1,"決まり","空き")))</f>
        <v/>
      </c>
      <c r="F162" s="5">
        <f>IF(OR(A162="",C162=""),"",TEXT(A162,"m/d")&amp;"("&amp;B162&amp;") "&amp;IF(ISNUMBER(C162),TEXT(C162,"h:mm"),C162))</f>
        <v/>
      </c>
      <c r="G162" s="5">
        <f>IF(E162="空き",COUNTIF($E$2:E162,"空き"),"")</f>
        <v/>
      </c>
      <c r="H162" s="5" t="n"/>
    </row>
    <row r="163">
      <c r="A163" s="12" t="n"/>
      <c r="B163" s="9">
        <f>IF(A163="","",CHOOSE(WEEKDAY(A163),"日","月","火","水","木","金","土"))</f>
        <v/>
      </c>
      <c r="C163" s="13" t="n"/>
      <c r="D163" s="14">
        <f>IF(F163="","",IF(COUNTIF('対象者'!$B:$B,F163)&gt;1,"2人以上",IFERROR(INDEX('対象者'!$A:$A,MATCH(F163,'対象者'!$B:$B,0)),"")))</f>
        <v/>
      </c>
      <c r="E163" s="9">
        <f>IF(F163="","",IF(COUNTIF('対象者'!$B:$B,F163)&gt;1,"重なり",IF(COUNTIF('対象者'!$B:$B,F163)=1,"決まり","空き")))</f>
        <v/>
      </c>
      <c r="F163" s="5">
        <f>IF(OR(A163="",C163=""),"",TEXT(A163,"m/d")&amp;"("&amp;B163&amp;") "&amp;IF(ISNUMBER(C163),TEXT(C163,"h:mm"),C163))</f>
        <v/>
      </c>
      <c r="G163" s="5">
        <f>IF(E163="空き",COUNTIF($E$2:E163,"空き"),"")</f>
        <v/>
      </c>
      <c r="H163" s="5" t="n"/>
    </row>
    <row r="164">
      <c r="A164" s="12" t="n"/>
      <c r="B164" s="9">
        <f>IF(A164="","",CHOOSE(WEEKDAY(A164),"日","月","火","水","木","金","土"))</f>
        <v/>
      </c>
      <c r="C164" s="13" t="n"/>
      <c r="D164" s="14">
        <f>IF(F164="","",IF(COUNTIF('対象者'!$B:$B,F164)&gt;1,"2人以上",IFERROR(INDEX('対象者'!$A:$A,MATCH(F164,'対象者'!$B:$B,0)),"")))</f>
        <v/>
      </c>
      <c r="E164" s="9">
        <f>IF(F164="","",IF(COUNTIF('対象者'!$B:$B,F164)&gt;1,"重なり",IF(COUNTIF('対象者'!$B:$B,F164)=1,"決まり","空き")))</f>
        <v/>
      </c>
      <c r="F164" s="5">
        <f>IF(OR(A164="",C164=""),"",TEXT(A164,"m/d")&amp;"("&amp;B164&amp;") "&amp;IF(ISNUMBER(C164),TEXT(C164,"h:mm"),C164))</f>
        <v/>
      </c>
      <c r="G164" s="5">
        <f>IF(E164="空き",COUNTIF($E$2:E164,"空き"),"")</f>
        <v/>
      </c>
      <c r="H164" s="5" t="n"/>
    </row>
    <row r="165">
      <c r="A165" s="12" t="n"/>
      <c r="B165" s="9">
        <f>IF(A165="","",CHOOSE(WEEKDAY(A165),"日","月","火","水","木","金","土"))</f>
        <v/>
      </c>
      <c r="C165" s="13" t="n"/>
      <c r="D165" s="14">
        <f>IF(F165="","",IF(COUNTIF('対象者'!$B:$B,F165)&gt;1,"2人以上",IFERROR(INDEX('対象者'!$A:$A,MATCH(F165,'対象者'!$B:$B,0)),"")))</f>
        <v/>
      </c>
      <c r="E165" s="9">
        <f>IF(F165="","",IF(COUNTIF('対象者'!$B:$B,F165)&gt;1,"重なり",IF(COUNTIF('対象者'!$B:$B,F165)=1,"決まり","空き")))</f>
        <v/>
      </c>
      <c r="F165" s="5">
        <f>IF(OR(A165="",C165=""),"",TEXT(A165,"m/d")&amp;"("&amp;B165&amp;") "&amp;IF(ISNUMBER(C165),TEXT(C165,"h:mm"),C165))</f>
        <v/>
      </c>
      <c r="G165" s="5">
        <f>IF(E165="空き",COUNTIF($E$2:E165,"空き"),"")</f>
        <v/>
      </c>
      <c r="H165" s="5" t="n"/>
    </row>
    <row r="166">
      <c r="A166" s="12" t="n"/>
      <c r="B166" s="9">
        <f>IF(A166="","",CHOOSE(WEEKDAY(A166),"日","月","火","水","木","金","土"))</f>
        <v/>
      </c>
      <c r="C166" s="13" t="n"/>
      <c r="D166" s="14">
        <f>IF(F166="","",IF(COUNTIF('対象者'!$B:$B,F166)&gt;1,"2人以上",IFERROR(INDEX('対象者'!$A:$A,MATCH(F166,'対象者'!$B:$B,0)),"")))</f>
        <v/>
      </c>
      <c r="E166" s="9">
        <f>IF(F166="","",IF(COUNTIF('対象者'!$B:$B,F166)&gt;1,"重なり",IF(COUNTIF('対象者'!$B:$B,F166)=1,"決まり","空き")))</f>
        <v/>
      </c>
      <c r="F166" s="5">
        <f>IF(OR(A166="",C166=""),"",TEXT(A166,"m/d")&amp;"("&amp;B166&amp;") "&amp;IF(ISNUMBER(C166),TEXT(C166,"h:mm"),C166))</f>
        <v/>
      </c>
      <c r="G166" s="5">
        <f>IF(E166="空き",COUNTIF($E$2:E166,"空き"),"")</f>
        <v/>
      </c>
      <c r="H166" s="5" t="n"/>
    </row>
    <row r="167">
      <c r="A167" s="12" t="n"/>
      <c r="B167" s="9">
        <f>IF(A167="","",CHOOSE(WEEKDAY(A167),"日","月","火","水","木","金","土"))</f>
        <v/>
      </c>
      <c r="C167" s="13" t="n"/>
      <c r="D167" s="14">
        <f>IF(F167="","",IF(COUNTIF('対象者'!$B:$B,F167)&gt;1,"2人以上",IFERROR(INDEX('対象者'!$A:$A,MATCH(F167,'対象者'!$B:$B,0)),"")))</f>
        <v/>
      </c>
      <c r="E167" s="9">
        <f>IF(F167="","",IF(COUNTIF('対象者'!$B:$B,F167)&gt;1,"重なり",IF(COUNTIF('対象者'!$B:$B,F167)=1,"決まり","空き")))</f>
        <v/>
      </c>
      <c r="F167" s="5">
        <f>IF(OR(A167="",C167=""),"",TEXT(A167,"m/d")&amp;"("&amp;B167&amp;") "&amp;IF(ISNUMBER(C167),TEXT(C167,"h:mm"),C167))</f>
        <v/>
      </c>
      <c r="G167" s="5">
        <f>IF(E167="空き",COUNTIF($E$2:E167,"空き"),"")</f>
        <v/>
      </c>
      <c r="H167" s="5" t="n"/>
    </row>
    <row r="168">
      <c r="A168" s="12" t="n"/>
      <c r="B168" s="9">
        <f>IF(A168="","",CHOOSE(WEEKDAY(A168),"日","月","火","水","木","金","土"))</f>
        <v/>
      </c>
      <c r="C168" s="13" t="n"/>
      <c r="D168" s="14">
        <f>IF(F168="","",IF(COUNTIF('対象者'!$B:$B,F168)&gt;1,"2人以上",IFERROR(INDEX('対象者'!$A:$A,MATCH(F168,'対象者'!$B:$B,0)),"")))</f>
        <v/>
      </c>
      <c r="E168" s="9">
        <f>IF(F168="","",IF(COUNTIF('対象者'!$B:$B,F168)&gt;1,"重なり",IF(COUNTIF('対象者'!$B:$B,F168)=1,"決まり","空き")))</f>
        <v/>
      </c>
      <c r="F168" s="5">
        <f>IF(OR(A168="",C168=""),"",TEXT(A168,"m/d")&amp;"("&amp;B168&amp;") "&amp;IF(ISNUMBER(C168),TEXT(C168,"h:mm"),C168))</f>
        <v/>
      </c>
      <c r="G168" s="5">
        <f>IF(E168="空き",COUNTIF($E$2:E168,"空き"),"")</f>
        <v/>
      </c>
      <c r="H168" s="5" t="n"/>
    </row>
    <row r="169">
      <c r="A169" s="12" t="n"/>
      <c r="B169" s="9">
        <f>IF(A169="","",CHOOSE(WEEKDAY(A169),"日","月","火","水","木","金","土"))</f>
        <v/>
      </c>
      <c r="C169" s="13" t="n"/>
      <c r="D169" s="14">
        <f>IF(F169="","",IF(COUNTIF('対象者'!$B:$B,F169)&gt;1,"2人以上",IFERROR(INDEX('対象者'!$A:$A,MATCH(F169,'対象者'!$B:$B,0)),"")))</f>
        <v/>
      </c>
      <c r="E169" s="9">
        <f>IF(F169="","",IF(COUNTIF('対象者'!$B:$B,F169)&gt;1,"重なり",IF(COUNTIF('対象者'!$B:$B,F169)=1,"決まり","空き")))</f>
        <v/>
      </c>
      <c r="F169" s="5">
        <f>IF(OR(A169="",C169=""),"",TEXT(A169,"m/d")&amp;"("&amp;B169&amp;") "&amp;IF(ISNUMBER(C169),TEXT(C169,"h:mm"),C169))</f>
        <v/>
      </c>
      <c r="G169" s="5">
        <f>IF(E169="空き",COUNTIF($E$2:E169,"空き"),"")</f>
        <v/>
      </c>
      <c r="H169" s="5" t="n"/>
    </row>
    <row r="170">
      <c r="A170" s="12" t="n"/>
      <c r="B170" s="9">
        <f>IF(A170="","",CHOOSE(WEEKDAY(A170),"日","月","火","水","木","金","土"))</f>
        <v/>
      </c>
      <c r="C170" s="13" t="n"/>
      <c r="D170" s="14">
        <f>IF(F170="","",IF(COUNTIF('対象者'!$B:$B,F170)&gt;1,"2人以上",IFERROR(INDEX('対象者'!$A:$A,MATCH(F170,'対象者'!$B:$B,0)),"")))</f>
        <v/>
      </c>
      <c r="E170" s="9">
        <f>IF(F170="","",IF(COUNTIF('対象者'!$B:$B,F170)&gt;1,"重なり",IF(COUNTIF('対象者'!$B:$B,F170)=1,"決まり","空き")))</f>
        <v/>
      </c>
      <c r="F170" s="5">
        <f>IF(OR(A170="",C170=""),"",TEXT(A170,"m/d")&amp;"("&amp;B170&amp;") "&amp;IF(ISNUMBER(C170),TEXT(C170,"h:mm"),C170))</f>
        <v/>
      </c>
      <c r="G170" s="5">
        <f>IF(E170="空き",COUNTIF($E$2:E170,"空き"),"")</f>
        <v/>
      </c>
      <c r="H170" s="5" t="n"/>
    </row>
    <row r="171">
      <c r="A171" s="12" t="n"/>
      <c r="B171" s="9">
        <f>IF(A171="","",CHOOSE(WEEKDAY(A171),"日","月","火","水","木","金","土"))</f>
        <v/>
      </c>
      <c r="C171" s="13" t="n"/>
      <c r="D171" s="14">
        <f>IF(F171="","",IF(COUNTIF('対象者'!$B:$B,F171)&gt;1,"2人以上",IFERROR(INDEX('対象者'!$A:$A,MATCH(F171,'対象者'!$B:$B,0)),"")))</f>
        <v/>
      </c>
      <c r="E171" s="9">
        <f>IF(F171="","",IF(COUNTIF('対象者'!$B:$B,F171)&gt;1,"重なり",IF(COUNTIF('対象者'!$B:$B,F171)=1,"決まり","空き")))</f>
        <v/>
      </c>
      <c r="F171" s="5">
        <f>IF(OR(A171="",C171=""),"",TEXT(A171,"m/d")&amp;"("&amp;B171&amp;") "&amp;IF(ISNUMBER(C171),TEXT(C171,"h:mm"),C171))</f>
        <v/>
      </c>
      <c r="G171" s="5">
        <f>IF(E171="空き",COUNTIF($E$2:E171,"空き"),"")</f>
        <v/>
      </c>
      <c r="H171" s="5" t="n"/>
    </row>
    <row r="172">
      <c r="A172" s="12" t="n"/>
      <c r="B172" s="9">
        <f>IF(A172="","",CHOOSE(WEEKDAY(A172),"日","月","火","水","木","金","土"))</f>
        <v/>
      </c>
      <c r="C172" s="13" t="n"/>
      <c r="D172" s="14">
        <f>IF(F172="","",IF(COUNTIF('対象者'!$B:$B,F172)&gt;1,"2人以上",IFERROR(INDEX('対象者'!$A:$A,MATCH(F172,'対象者'!$B:$B,0)),"")))</f>
        <v/>
      </c>
      <c r="E172" s="9">
        <f>IF(F172="","",IF(COUNTIF('対象者'!$B:$B,F172)&gt;1,"重なり",IF(COUNTIF('対象者'!$B:$B,F172)=1,"決まり","空き")))</f>
        <v/>
      </c>
      <c r="F172" s="5">
        <f>IF(OR(A172="",C172=""),"",TEXT(A172,"m/d")&amp;"("&amp;B172&amp;") "&amp;IF(ISNUMBER(C172),TEXT(C172,"h:mm"),C172))</f>
        <v/>
      </c>
      <c r="G172" s="5">
        <f>IF(E172="空き",COUNTIF($E$2:E172,"空き"),"")</f>
        <v/>
      </c>
      <c r="H172" s="5" t="n"/>
    </row>
    <row r="173">
      <c r="A173" s="12" t="n"/>
      <c r="B173" s="9">
        <f>IF(A173="","",CHOOSE(WEEKDAY(A173),"日","月","火","水","木","金","土"))</f>
        <v/>
      </c>
      <c r="C173" s="13" t="n"/>
      <c r="D173" s="14">
        <f>IF(F173="","",IF(COUNTIF('対象者'!$B:$B,F173)&gt;1,"2人以上",IFERROR(INDEX('対象者'!$A:$A,MATCH(F173,'対象者'!$B:$B,0)),"")))</f>
        <v/>
      </c>
      <c r="E173" s="9">
        <f>IF(F173="","",IF(COUNTIF('対象者'!$B:$B,F173)&gt;1,"重なり",IF(COUNTIF('対象者'!$B:$B,F173)=1,"決まり","空き")))</f>
        <v/>
      </c>
      <c r="F173" s="5">
        <f>IF(OR(A173="",C173=""),"",TEXT(A173,"m/d")&amp;"("&amp;B173&amp;") "&amp;IF(ISNUMBER(C173),TEXT(C173,"h:mm"),C173))</f>
        <v/>
      </c>
      <c r="G173" s="5">
        <f>IF(E173="空き",COUNTIF($E$2:E173,"空き"),"")</f>
        <v/>
      </c>
      <c r="H173" s="5" t="n"/>
    </row>
    <row r="174">
      <c r="A174" s="12" t="n"/>
      <c r="B174" s="9">
        <f>IF(A174="","",CHOOSE(WEEKDAY(A174),"日","月","火","水","木","金","土"))</f>
        <v/>
      </c>
      <c r="C174" s="13" t="n"/>
      <c r="D174" s="14">
        <f>IF(F174="","",IF(COUNTIF('対象者'!$B:$B,F174)&gt;1,"2人以上",IFERROR(INDEX('対象者'!$A:$A,MATCH(F174,'対象者'!$B:$B,0)),"")))</f>
        <v/>
      </c>
      <c r="E174" s="9">
        <f>IF(F174="","",IF(COUNTIF('対象者'!$B:$B,F174)&gt;1,"重なり",IF(COUNTIF('対象者'!$B:$B,F174)=1,"決まり","空き")))</f>
        <v/>
      </c>
      <c r="F174" s="5">
        <f>IF(OR(A174="",C174=""),"",TEXT(A174,"m/d")&amp;"("&amp;B174&amp;") "&amp;IF(ISNUMBER(C174),TEXT(C174,"h:mm"),C174))</f>
        <v/>
      </c>
      <c r="G174" s="5">
        <f>IF(E174="空き",COUNTIF($E$2:E174,"空き"),"")</f>
        <v/>
      </c>
      <c r="H174" s="5" t="n"/>
    </row>
    <row r="175">
      <c r="A175" s="12" t="n"/>
      <c r="B175" s="9">
        <f>IF(A175="","",CHOOSE(WEEKDAY(A175),"日","月","火","水","木","金","土"))</f>
        <v/>
      </c>
      <c r="C175" s="13" t="n"/>
      <c r="D175" s="14">
        <f>IF(F175="","",IF(COUNTIF('対象者'!$B:$B,F175)&gt;1,"2人以上",IFERROR(INDEX('対象者'!$A:$A,MATCH(F175,'対象者'!$B:$B,0)),"")))</f>
        <v/>
      </c>
      <c r="E175" s="9">
        <f>IF(F175="","",IF(COUNTIF('対象者'!$B:$B,F175)&gt;1,"重なり",IF(COUNTIF('対象者'!$B:$B,F175)=1,"決まり","空き")))</f>
        <v/>
      </c>
      <c r="F175" s="5">
        <f>IF(OR(A175="",C175=""),"",TEXT(A175,"m/d")&amp;"("&amp;B175&amp;") "&amp;IF(ISNUMBER(C175),TEXT(C175,"h:mm"),C175))</f>
        <v/>
      </c>
      <c r="G175" s="5">
        <f>IF(E175="空き",COUNTIF($E$2:E175,"空き"),"")</f>
        <v/>
      </c>
      <c r="H175" s="5" t="n"/>
    </row>
    <row r="176">
      <c r="A176" s="12" t="n"/>
      <c r="B176" s="9">
        <f>IF(A176="","",CHOOSE(WEEKDAY(A176),"日","月","火","水","木","金","土"))</f>
        <v/>
      </c>
      <c r="C176" s="13" t="n"/>
      <c r="D176" s="14">
        <f>IF(F176="","",IF(COUNTIF('対象者'!$B:$B,F176)&gt;1,"2人以上",IFERROR(INDEX('対象者'!$A:$A,MATCH(F176,'対象者'!$B:$B,0)),"")))</f>
        <v/>
      </c>
      <c r="E176" s="9">
        <f>IF(F176="","",IF(COUNTIF('対象者'!$B:$B,F176)&gt;1,"重なり",IF(COUNTIF('対象者'!$B:$B,F176)=1,"決まり","空き")))</f>
        <v/>
      </c>
      <c r="F176" s="5">
        <f>IF(OR(A176="",C176=""),"",TEXT(A176,"m/d")&amp;"("&amp;B176&amp;") "&amp;IF(ISNUMBER(C176),TEXT(C176,"h:mm"),C176))</f>
        <v/>
      </c>
      <c r="G176" s="5">
        <f>IF(E176="空き",COUNTIF($E$2:E176,"空き"),"")</f>
        <v/>
      </c>
      <c r="H176" s="5" t="n"/>
    </row>
    <row r="177">
      <c r="A177" s="12" t="n"/>
      <c r="B177" s="9">
        <f>IF(A177="","",CHOOSE(WEEKDAY(A177),"日","月","火","水","木","金","土"))</f>
        <v/>
      </c>
      <c r="C177" s="13" t="n"/>
      <c r="D177" s="14">
        <f>IF(F177="","",IF(COUNTIF('対象者'!$B:$B,F177)&gt;1,"2人以上",IFERROR(INDEX('対象者'!$A:$A,MATCH(F177,'対象者'!$B:$B,0)),"")))</f>
        <v/>
      </c>
      <c r="E177" s="9">
        <f>IF(F177="","",IF(COUNTIF('対象者'!$B:$B,F177)&gt;1,"重なり",IF(COUNTIF('対象者'!$B:$B,F177)=1,"決まり","空き")))</f>
        <v/>
      </c>
      <c r="F177" s="5">
        <f>IF(OR(A177="",C177=""),"",TEXT(A177,"m/d")&amp;"("&amp;B177&amp;") "&amp;IF(ISNUMBER(C177),TEXT(C177,"h:mm"),C177))</f>
        <v/>
      </c>
      <c r="G177" s="5">
        <f>IF(E177="空き",COUNTIF($E$2:E177,"空き"),"")</f>
        <v/>
      </c>
      <c r="H177" s="5" t="n"/>
    </row>
    <row r="178">
      <c r="A178" s="12" t="n"/>
      <c r="B178" s="9">
        <f>IF(A178="","",CHOOSE(WEEKDAY(A178),"日","月","火","水","木","金","土"))</f>
        <v/>
      </c>
      <c r="C178" s="13" t="n"/>
      <c r="D178" s="14">
        <f>IF(F178="","",IF(COUNTIF('対象者'!$B:$B,F178)&gt;1,"2人以上",IFERROR(INDEX('対象者'!$A:$A,MATCH(F178,'対象者'!$B:$B,0)),"")))</f>
        <v/>
      </c>
      <c r="E178" s="9">
        <f>IF(F178="","",IF(COUNTIF('対象者'!$B:$B,F178)&gt;1,"重なり",IF(COUNTIF('対象者'!$B:$B,F178)=1,"決まり","空き")))</f>
        <v/>
      </c>
      <c r="F178" s="5">
        <f>IF(OR(A178="",C178=""),"",TEXT(A178,"m/d")&amp;"("&amp;B178&amp;") "&amp;IF(ISNUMBER(C178),TEXT(C178,"h:mm"),C178))</f>
        <v/>
      </c>
      <c r="G178" s="5">
        <f>IF(E178="空き",COUNTIF($E$2:E178,"空き"),"")</f>
        <v/>
      </c>
      <c r="H178" s="5" t="n"/>
    </row>
    <row r="179">
      <c r="A179" s="12" t="n"/>
      <c r="B179" s="9">
        <f>IF(A179="","",CHOOSE(WEEKDAY(A179),"日","月","火","水","木","金","土"))</f>
        <v/>
      </c>
      <c r="C179" s="13" t="n"/>
      <c r="D179" s="14">
        <f>IF(F179="","",IF(COUNTIF('対象者'!$B:$B,F179)&gt;1,"2人以上",IFERROR(INDEX('対象者'!$A:$A,MATCH(F179,'対象者'!$B:$B,0)),"")))</f>
        <v/>
      </c>
      <c r="E179" s="9">
        <f>IF(F179="","",IF(COUNTIF('対象者'!$B:$B,F179)&gt;1,"重なり",IF(COUNTIF('対象者'!$B:$B,F179)=1,"決まり","空き")))</f>
        <v/>
      </c>
      <c r="F179" s="5">
        <f>IF(OR(A179="",C179=""),"",TEXT(A179,"m/d")&amp;"("&amp;B179&amp;") "&amp;IF(ISNUMBER(C179),TEXT(C179,"h:mm"),C179))</f>
        <v/>
      </c>
      <c r="G179" s="5">
        <f>IF(E179="空き",COUNTIF($E$2:E179,"空き"),"")</f>
        <v/>
      </c>
      <c r="H179" s="5" t="n"/>
    </row>
    <row r="180">
      <c r="A180" s="12" t="n"/>
      <c r="B180" s="9">
        <f>IF(A180="","",CHOOSE(WEEKDAY(A180),"日","月","火","水","木","金","土"))</f>
        <v/>
      </c>
      <c r="C180" s="13" t="n"/>
      <c r="D180" s="14">
        <f>IF(F180="","",IF(COUNTIF('対象者'!$B:$B,F180)&gt;1,"2人以上",IFERROR(INDEX('対象者'!$A:$A,MATCH(F180,'対象者'!$B:$B,0)),"")))</f>
        <v/>
      </c>
      <c r="E180" s="9">
        <f>IF(F180="","",IF(COUNTIF('対象者'!$B:$B,F180)&gt;1,"重なり",IF(COUNTIF('対象者'!$B:$B,F180)=1,"決まり","空き")))</f>
        <v/>
      </c>
      <c r="F180" s="5">
        <f>IF(OR(A180="",C180=""),"",TEXT(A180,"m/d")&amp;"("&amp;B180&amp;") "&amp;IF(ISNUMBER(C180),TEXT(C180,"h:mm"),C180))</f>
        <v/>
      </c>
      <c r="G180" s="5">
        <f>IF(E180="空き",COUNTIF($E$2:E180,"空き"),"")</f>
        <v/>
      </c>
      <c r="H180" s="5" t="n"/>
    </row>
    <row r="181">
      <c r="A181" s="12" t="n"/>
      <c r="B181" s="9">
        <f>IF(A181="","",CHOOSE(WEEKDAY(A181),"日","月","火","水","木","金","土"))</f>
        <v/>
      </c>
      <c r="C181" s="13" t="n"/>
      <c r="D181" s="14">
        <f>IF(F181="","",IF(COUNTIF('対象者'!$B:$B,F181)&gt;1,"2人以上",IFERROR(INDEX('対象者'!$A:$A,MATCH(F181,'対象者'!$B:$B,0)),"")))</f>
        <v/>
      </c>
      <c r="E181" s="9">
        <f>IF(F181="","",IF(COUNTIF('対象者'!$B:$B,F181)&gt;1,"重なり",IF(COUNTIF('対象者'!$B:$B,F181)=1,"決まり","空き")))</f>
        <v/>
      </c>
      <c r="F181" s="5">
        <f>IF(OR(A181="",C181=""),"",TEXT(A181,"m/d")&amp;"("&amp;B181&amp;") "&amp;IF(ISNUMBER(C181),TEXT(C181,"h:mm"),C181))</f>
        <v/>
      </c>
      <c r="G181" s="5">
        <f>IF(E181="空き",COUNTIF($E$2:E181,"空き"),"")</f>
        <v/>
      </c>
      <c r="H181" s="5" t="n"/>
    </row>
    <row r="182">
      <c r="A182" s="12" t="n"/>
      <c r="B182" s="9">
        <f>IF(A182="","",CHOOSE(WEEKDAY(A182),"日","月","火","水","木","金","土"))</f>
        <v/>
      </c>
      <c r="C182" s="13" t="n"/>
      <c r="D182" s="14">
        <f>IF(F182="","",IF(COUNTIF('対象者'!$B:$B,F182)&gt;1,"2人以上",IFERROR(INDEX('対象者'!$A:$A,MATCH(F182,'対象者'!$B:$B,0)),"")))</f>
        <v/>
      </c>
      <c r="E182" s="9">
        <f>IF(F182="","",IF(COUNTIF('対象者'!$B:$B,F182)&gt;1,"重なり",IF(COUNTIF('対象者'!$B:$B,F182)=1,"決まり","空き")))</f>
        <v/>
      </c>
      <c r="F182" s="5">
        <f>IF(OR(A182="",C182=""),"",TEXT(A182,"m/d")&amp;"("&amp;B182&amp;") "&amp;IF(ISNUMBER(C182),TEXT(C182,"h:mm"),C182))</f>
        <v/>
      </c>
      <c r="G182" s="5">
        <f>IF(E182="空き",COUNTIF($E$2:E182,"空き"),"")</f>
        <v/>
      </c>
      <c r="H182" s="5" t="n"/>
    </row>
    <row r="183">
      <c r="A183" s="12" t="n"/>
      <c r="B183" s="9">
        <f>IF(A183="","",CHOOSE(WEEKDAY(A183),"日","月","火","水","木","金","土"))</f>
        <v/>
      </c>
      <c r="C183" s="13" t="n"/>
      <c r="D183" s="14">
        <f>IF(F183="","",IF(COUNTIF('対象者'!$B:$B,F183)&gt;1,"2人以上",IFERROR(INDEX('対象者'!$A:$A,MATCH(F183,'対象者'!$B:$B,0)),"")))</f>
        <v/>
      </c>
      <c r="E183" s="9">
        <f>IF(F183="","",IF(COUNTIF('対象者'!$B:$B,F183)&gt;1,"重なり",IF(COUNTIF('対象者'!$B:$B,F183)=1,"決まり","空き")))</f>
        <v/>
      </c>
      <c r="F183" s="5">
        <f>IF(OR(A183="",C183=""),"",TEXT(A183,"m/d")&amp;"("&amp;B183&amp;") "&amp;IF(ISNUMBER(C183),TEXT(C183,"h:mm"),C183))</f>
        <v/>
      </c>
      <c r="G183" s="5">
        <f>IF(E183="空き",COUNTIF($E$2:E183,"空き"),"")</f>
        <v/>
      </c>
      <c r="H183" s="5" t="n"/>
    </row>
    <row r="184">
      <c r="A184" s="12" t="n"/>
      <c r="B184" s="9">
        <f>IF(A184="","",CHOOSE(WEEKDAY(A184),"日","月","火","水","木","金","土"))</f>
        <v/>
      </c>
      <c r="C184" s="13" t="n"/>
      <c r="D184" s="14">
        <f>IF(F184="","",IF(COUNTIF('対象者'!$B:$B,F184)&gt;1,"2人以上",IFERROR(INDEX('対象者'!$A:$A,MATCH(F184,'対象者'!$B:$B,0)),"")))</f>
        <v/>
      </c>
      <c r="E184" s="9">
        <f>IF(F184="","",IF(COUNTIF('対象者'!$B:$B,F184)&gt;1,"重なり",IF(COUNTIF('対象者'!$B:$B,F184)=1,"決まり","空き")))</f>
        <v/>
      </c>
      <c r="F184" s="5">
        <f>IF(OR(A184="",C184=""),"",TEXT(A184,"m/d")&amp;"("&amp;B184&amp;") "&amp;IF(ISNUMBER(C184),TEXT(C184,"h:mm"),C184))</f>
        <v/>
      </c>
      <c r="G184" s="5">
        <f>IF(E184="空き",COUNTIF($E$2:E184,"空き"),"")</f>
        <v/>
      </c>
      <c r="H184" s="5" t="n"/>
    </row>
    <row r="185">
      <c r="A185" s="12" t="n"/>
      <c r="B185" s="9">
        <f>IF(A185="","",CHOOSE(WEEKDAY(A185),"日","月","火","水","木","金","土"))</f>
        <v/>
      </c>
      <c r="C185" s="13" t="n"/>
      <c r="D185" s="14">
        <f>IF(F185="","",IF(COUNTIF('対象者'!$B:$B,F185)&gt;1,"2人以上",IFERROR(INDEX('対象者'!$A:$A,MATCH(F185,'対象者'!$B:$B,0)),"")))</f>
        <v/>
      </c>
      <c r="E185" s="9">
        <f>IF(F185="","",IF(COUNTIF('対象者'!$B:$B,F185)&gt;1,"重なり",IF(COUNTIF('対象者'!$B:$B,F185)=1,"決まり","空き")))</f>
        <v/>
      </c>
      <c r="F185" s="5">
        <f>IF(OR(A185="",C185=""),"",TEXT(A185,"m/d")&amp;"("&amp;B185&amp;") "&amp;IF(ISNUMBER(C185),TEXT(C185,"h:mm"),C185))</f>
        <v/>
      </c>
      <c r="G185" s="5">
        <f>IF(E185="空き",COUNTIF($E$2:E185,"空き"),"")</f>
        <v/>
      </c>
      <c r="H185" s="5" t="n"/>
    </row>
    <row r="186">
      <c r="A186" s="12" t="n"/>
      <c r="B186" s="9">
        <f>IF(A186="","",CHOOSE(WEEKDAY(A186),"日","月","火","水","木","金","土"))</f>
        <v/>
      </c>
      <c r="C186" s="13" t="n"/>
      <c r="D186" s="14">
        <f>IF(F186="","",IF(COUNTIF('対象者'!$B:$B,F186)&gt;1,"2人以上",IFERROR(INDEX('対象者'!$A:$A,MATCH(F186,'対象者'!$B:$B,0)),"")))</f>
        <v/>
      </c>
      <c r="E186" s="9">
        <f>IF(F186="","",IF(COUNTIF('対象者'!$B:$B,F186)&gt;1,"重なり",IF(COUNTIF('対象者'!$B:$B,F186)=1,"決まり","空き")))</f>
        <v/>
      </c>
      <c r="F186" s="5">
        <f>IF(OR(A186="",C186=""),"",TEXT(A186,"m/d")&amp;"("&amp;B186&amp;") "&amp;IF(ISNUMBER(C186),TEXT(C186,"h:mm"),C186))</f>
        <v/>
      </c>
      <c r="G186" s="5">
        <f>IF(E186="空き",COUNTIF($E$2:E186,"空き"),"")</f>
        <v/>
      </c>
      <c r="H186" s="5" t="n"/>
    </row>
    <row r="187">
      <c r="A187" s="12" t="n"/>
      <c r="B187" s="9">
        <f>IF(A187="","",CHOOSE(WEEKDAY(A187),"日","月","火","水","木","金","土"))</f>
        <v/>
      </c>
      <c r="C187" s="13" t="n"/>
      <c r="D187" s="14">
        <f>IF(F187="","",IF(COUNTIF('対象者'!$B:$B,F187)&gt;1,"2人以上",IFERROR(INDEX('対象者'!$A:$A,MATCH(F187,'対象者'!$B:$B,0)),"")))</f>
        <v/>
      </c>
      <c r="E187" s="9">
        <f>IF(F187="","",IF(COUNTIF('対象者'!$B:$B,F187)&gt;1,"重なり",IF(COUNTIF('対象者'!$B:$B,F187)=1,"決まり","空き")))</f>
        <v/>
      </c>
      <c r="F187" s="5">
        <f>IF(OR(A187="",C187=""),"",TEXT(A187,"m/d")&amp;"("&amp;B187&amp;") "&amp;IF(ISNUMBER(C187),TEXT(C187,"h:mm"),C187))</f>
        <v/>
      </c>
      <c r="G187" s="5">
        <f>IF(E187="空き",COUNTIF($E$2:E187,"空き"),"")</f>
        <v/>
      </c>
      <c r="H187" s="5" t="n"/>
    </row>
    <row r="188">
      <c r="A188" s="12" t="n"/>
      <c r="B188" s="9">
        <f>IF(A188="","",CHOOSE(WEEKDAY(A188),"日","月","火","水","木","金","土"))</f>
        <v/>
      </c>
      <c r="C188" s="13" t="n"/>
      <c r="D188" s="14">
        <f>IF(F188="","",IF(COUNTIF('対象者'!$B:$B,F188)&gt;1,"2人以上",IFERROR(INDEX('対象者'!$A:$A,MATCH(F188,'対象者'!$B:$B,0)),"")))</f>
        <v/>
      </c>
      <c r="E188" s="9">
        <f>IF(F188="","",IF(COUNTIF('対象者'!$B:$B,F188)&gt;1,"重なり",IF(COUNTIF('対象者'!$B:$B,F188)=1,"決まり","空き")))</f>
        <v/>
      </c>
      <c r="F188" s="5">
        <f>IF(OR(A188="",C188=""),"",TEXT(A188,"m/d")&amp;"("&amp;B188&amp;") "&amp;IF(ISNUMBER(C188),TEXT(C188,"h:mm"),C188))</f>
        <v/>
      </c>
      <c r="G188" s="5">
        <f>IF(E188="空き",COUNTIF($E$2:E188,"空き"),"")</f>
        <v/>
      </c>
      <c r="H188" s="5" t="n"/>
    </row>
    <row r="189">
      <c r="A189" s="12" t="n"/>
      <c r="B189" s="9">
        <f>IF(A189="","",CHOOSE(WEEKDAY(A189),"日","月","火","水","木","金","土"))</f>
        <v/>
      </c>
      <c r="C189" s="13" t="n"/>
      <c r="D189" s="14">
        <f>IF(F189="","",IF(COUNTIF('対象者'!$B:$B,F189)&gt;1,"2人以上",IFERROR(INDEX('対象者'!$A:$A,MATCH(F189,'対象者'!$B:$B,0)),"")))</f>
        <v/>
      </c>
      <c r="E189" s="9">
        <f>IF(F189="","",IF(COUNTIF('対象者'!$B:$B,F189)&gt;1,"重なり",IF(COUNTIF('対象者'!$B:$B,F189)=1,"決まり","空き")))</f>
        <v/>
      </c>
      <c r="F189" s="5">
        <f>IF(OR(A189="",C189=""),"",TEXT(A189,"m/d")&amp;"("&amp;B189&amp;") "&amp;IF(ISNUMBER(C189),TEXT(C189,"h:mm"),C189))</f>
        <v/>
      </c>
      <c r="G189" s="5">
        <f>IF(E189="空き",COUNTIF($E$2:E189,"空き"),"")</f>
        <v/>
      </c>
      <c r="H189" s="5" t="n"/>
    </row>
    <row r="190">
      <c r="A190" s="12" t="n"/>
      <c r="B190" s="9">
        <f>IF(A190="","",CHOOSE(WEEKDAY(A190),"日","月","火","水","木","金","土"))</f>
        <v/>
      </c>
      <c r="C190" s="13" t="n"/>
      <c r="D190" s="14">
        <f>IF(F190="","",IF(COUNTIF('対象者'!$B:$B,F190)&gt;1,"2人以上",IFERROR(INDEX('対象者'!$A:$A,MATCH(F190,'対象者'!$B:$B,0)),"")))</f>
        <v/>
      </c>
      <c r="E190" s="9">
        <f>IF(F190="","",IF(COUNTIF('対象者'!$B:$B,F190)&gt;1,"重なり",IF(COUNTIF('対象者'!$B:$B,F190)=1,"決まり","空き")))</f>
        <v/>
      </c>
      <c r="F190" s="5">
        <f>IF(OR(A190="",C190=""),"",TEXT(A190,"m/d")&amp;"("&amp;B190&amp;") "&amp;IF(ISNUMBER(C190),TEXT(C190,"h:mm"),C190))</f>
        <v/>
      </c>
      <c r="G190" s="5">
        <f>IF(E190="空き",COUNTIF($E$2:E190,"空き"),"")</f>
        <v/>
      </c>
      <c r="H190" s="5" t="n"/>
    </row>
    <row r="191">
      <c r="A191" s="12" t="n"/>
      <c r="B191" s="9">
        <f>IF(A191="","",CHOOSE(WEEKDAY(A191),"日","月","火","水","木","金","土"))</f>
        <v/>
      </c>
      <c r="C191" s="13" t="n"/>
      <c r="D191" s="14">
        <f>IF(F191="","",IF(COUNTIF('対象者'!$B:$B,F191)&gt;1,"2人以上",IFERROR(INDEX('対象者'!$A:$A,MATCH(F191,'対象者'!$B:$B,0)),"")))</f>
        <v/>
      </c>
      <c r="E191" s="9">
        <f>IF(F191="","",IF(COUNTIF('対象者'!$B:$B,F191)&gt;1,"重なり",IF(COUNTIF('対象者'!$B:$B,F191)=1,"決まり","空き")))</f>
        <v/>
      </c>
      <c r="F191" s="5">
        <f>IF(OR(A191="",C191=""),"",TEXT(A191,"m/d")&amp;"("&amp;B191&amp;") "&amp;IF(ISNUMBER(C191),TEXT(C191,"h:mm"),C191))</f>
        <v/>
      </c>
      <c r="G191" s="5">
        <f>IF(E191="空き",COUNTIF($E$2:E191,"空き"),"")</f>
        <v/>
      </c>
      <c r="H191" s="5" t="n"/>
    </row>
    <row r="192">
      <c r="A192" s="12" t="n"/>
      <c r="B192" s="9">
        <f>IF(A192="","",CHOOSE(WEEKDAY(A192),"日","月","火","水","木","金","土"))</f>
        <v/>
      </c>
      <c r="C192" s="13" t="n"/>
      <c r="D192" s="14">
        <f>IF(F192="","",IF(COUNTIF('対象者'!$B:$B,F192)&gt;1,"2人以上",IFERROR(INDEX('対象者'!$A:$A,MATCH(F192,'対象者'!$B:$B,0)),"")))</f>
        <v/>
      </c>
      <c r="E192" s="9">
        <f>IF(F192="","",IF(COUNTIF('対象者'!$B:$B,F192)&gt;1,"重なり",IF(COUNTIF('対象者'!$B:$B,F192)=1,"決まり","空き")))</f>
        <v/>
      </c>
      <c r="F192" s="5">
        <f>IF(OR(A192="",C192=""),"",TEXT(A192,"m/d")&amp;"("&amp;B192&amp;") "&amp;IF(ISNUMBER(C192),TEXT(C192,"h:mm"),C192))</f>
        <v/>
      </c>
      <c r="G192" s="5">
        <f>IF(E192="空き",COUNTIF($E$2:E192,"空き"),"")</f>
        <v/>
      </c>
      <c r="H192" s="5" t="n"/>
    </row>
    <row r="193">
      <c r="A193" s="12" t="n"/>
      <c r="B193" s="9">
        <f>IF(A193="","",CHOOSE(WEEKDAY(A193),"日","月","火","水","木","金","土"))</f>
        <v/>
      </c>
      <c r="C193" s="13" t="n"/>
      <c r="D193" s="14">
        <f>IF(F193="","",IF(COUNTIF('対象者'!$B:$B,F193)&gt;1,"2人以上",IFERROR(INDEX('対象者'!$A:$A,MATCH(F193,'対象者'!$B:$B,0)),"")))</f>
        <v/>
      </c>
      <c r="E193" s="9">
        <f>IF(F193="","",IF(COUNTIF('対象者'!$B:$B,F193)&gt;1,"重なり",IF(COUNTIF('対象者'!$B:$B,F193)=1,"決まり","空き")))</f>
        <v/>
      </c>
      <c r="F193" s="5">
        <f>IF(OR(A193="",C193=""),"",TEXT(A193,"m/d")&amp;"("&amp;B193&amp;") "&amp;IF(ISNUMBER(C193),TEXT(C193,"h:mm"),C193))</f>
        <v/>
      </c>
      <c r="G193" s="5">
        <f>IF(E193="空き",COUNTIF($E$2:E193,"空き"),"")</f>
        <v/>
      </c>
      <c r="H193" s="5" t="n"/>
    </row>
    <row r="194">
      <c r="A194" s="12" t="n"/>
      <c r="B194" s="9">
        <f>IF(A194="","",CHOOSE(WEEKDAY(A194),"日","月","火","水","木","金","土"))</f>
        <v/>
      </c>
      <c r="C194" s="13" t="n"/>
      <c r="D194" s="14">
        <f>IF(F194="","",IF(COUNTIF('対象者'!$B:$B,F194)&gt;1,"2人以上",IFERROR(INDEX('対象者'!$A:$A,MATCH(F194,'対象者'!$B:$B,0)),"")))</f>
        <v/>
      </c>
      <c r="E194" s="9">
        <f>IF(F194="","",IF(COUNTIF('対象者'!$B:$B,F194)&gt;1,"重なり",IF(COUNTIF('対象者'!$B:$B,F194)=1,"決まり","空き")))</f>
        <v/>
      </c>
      <c r="F194" s="5">
        <f>IF(OR(A194="",C194=""),"",TEXT(A194,"m/d")&amp;"("&amp;B194&amp;") "&amp;IF(ISNUMBER(C194),TEXT(C194,"h:mm"),C194))</f>
        <v/>
      </c>
      <c r="G194" s="5">
        <f>IF(E194="空き",COUNTIF($E$2:E194,"空き"),"")</f>
        <v/>
      </c>
      <c r="H194" s="5" t="n"/>
    </row>
    <row r="195">
      <c r="A195" s="12" t="n"/>
      <c r="B195" s="9">
        <f>IF(A195="","",CHOOSE(WEEKDAY(A195),"日","月","火","水","木","金","土"))</f>
        <v/>
      </c>
      <c r="C195" s="13" t="n"/>
      <c r="D195" s="14">
        <f>IF(F195="","",IF(COUNTIF('対象者'!$B:$B,F195)&gt;1,"2人以上",IFERROR(INDEX('対象者'!$A:$A,MATCH(F195,'対象者'!$B:$B,0)),"")))</f>
        <v/>
      </c>
      <c r="E195" s="9">
        <f>IF(F195="","",IF(COUNTIF('対象者'!$B:$B,F195)&gt;1,"重なり",IF(COUNTIF('対象者'!$B:$B,F195)=1,"決まり","空き")))</f>
        <v/>
      </c>
      <c r="F195" s="5">
        <f>IF(OR(A195="",C195=""),"",TEXT(A195,"m/d")&amp;"("&amp;B195&amp;") "&amp;IF(ISNUMBER(C195),TEXT(C195,"h:mm"),C195))</f>
        <v/>
      </c>
      <c r="G195" s="5">
        <f>IF(E195="空き",COUNTIF($E$2:E195,"空き"),"")</f>
        <v/>
      </c>
      <c r="H195" s="5" t="n"/>
    </row>
    <row r="196">
      <c r="A196" s="12" t="n"/>
      <c r="B196" s="9">
        <f>IF(A196="","",CHOOSE(WEEKDAY(A196),"日","月","火","水","木","金","土"))</f>
        <v/>
      </c>
      <c r="C196" s="13" t="n"/>
      <c r="D196" s="14">
        <f>IF(F196="","",IF(COUNTIF('対象者'!$B:$B,F196)&gt;1,"2人以上",IFERROR(INDEX('対象者'!$A:$A,MATCH(F196,'対象者'!$B:$B,0)),"")))</f>
        <v/>
      </c>
      <c r="E196" s="9">
        <f>IF(F196="","",IF(COUNTIF('対象者'!$B:$B,F196)&gt;1,"重なり",IF(COUNTIF('対象者'!$B:$B,F196)=1,"決まり","空き")))</f>
        <v/>
      </c>
      <c r="F196" s="5">
        <f>IF(OR(A196="",C196=""),"",TEXT(A196,"m/d")&amp;"("&amp;B196&amp;") "&amp;IF(ISNUMBER(C196),TEXT(C196,"h:mm"),C196))</f>
        <v/>
      </c>
      <c r="G196" s="5">
        <f>IF(E196="空き",COUNTIF($E$2:E196,"空き"),"")</f>
        <v/>
      </c>
      <c r="H196" s="5" t="n"/>
    </row>
    <row r="197">
      <c r="A197" s="12" t="n"/>
      <c r="B197" s="9">
        <f>IF(A197="","",CHOOSE(WEEKDAY(A197),"日","月","火","水","木","金","土"))</f>
        <v/>
      </c>
      <c r="C197" s="13" t="n"/>
      <c r="D197" s="14">
        <f>IF(F197="","",IF(COUNTIF('対象者'!$B:$B,F197)&gt;1,"2人以上",IFERROR(INDEX('対象者'!$A:$A,MATCH(F197,'対象者'!$B:$B,0)),"")))</f>
        <v/>
      </c>
      <c r="E197" s="9">
        <f>IF(F197="","",IF(COUNTIF('対象者'!$B:$B,F197)&gt;1,"重なり",IF(COUNTIF('対象者'!$B:$B,F197)=1,"決まり","空き")))</f>
        <v/>
      </c>
      <c r="F197" s="5">
        <f>IF(OR(A197="",C197=""),"",TEXT(A197,"m/d")&amp;"("&amp;B197&amp;") "&amp;IF(ISNUMBER(C197),TEXT(C197,"h:mm"),C197))</f>
        <v/>
      </c>
      <c r="G197" s="5">
        <f>IF(E197="空き",COUNTIF($E$2:E197,"空き"),"")</f>
        <v/>
      </c>
      <c r="H197" s="5" t="n"/>
    </row>
    <row r="198">
      <c r="A198" s="12" t="n"/>
      <c r="B198" s="9">
        <f>IF(A198="","",CHOOSE(WEEKDAY(A198),"日","月","火","水","木","金","土"))</f>
        <v/>
      </c>
      <c r="C198" s="13" t="n"/>
      <c r="D198" s="14">
        <f>IF(F198="","",IF(COUNTIF('対象者'!$B:$B,F198)&gt;1,"2人以上",IFERROR(INDEX('対象者'!$A:$A,MATCH(F198,'対象者'!$B:$B,0)),"")))</f>
        <v/>
      </c>
      <c r="E198" s="9">
        <f>IF(F198="","",IF(COUNTIF('対象者'!$B:$B,F198)&gt;1,"重なり",IF(COUNTIF('対象者'!$B:$B,F198)=1,"決まり","空き")))</f>
        <v/>
      </c>
      <c r="F198" s="5">
        <f>IF(OR(A198="",C198=""),"",TEXT(A198,"m/d")&amp;"("&amp;B198&amp;") "&amp;IF(ISNUMBER(C198),TEXT(C198,"h:mm"),C198))</f>
        <v/>
      </c>
      <c r="G198" s="5">
        <f>IF(E198="空き",COUNTIF($E$2:E198,"空き"),"")</f>
        <v/>
      </c>
      <c r="H198" s="5" t="n"/>
    </row>
    <row r="199">
      <c r="A199" s="12" t="n"/>
      <c r="B199" s="9">
        <f>IF(A199="","",CHOOSE(WEEKDAY(A199),"日","月","火","水","木","金","土"))</f>
        <v/>
      </c>
      <c r="C199" s="13" t="n"/>
      <c r="D199" s="14">
        <f>IF(F199="","",IF(COUNTIF('対象者'!$B:$B,F199)&gt;1,"2人以上",IFERROR(INDEX('対象者'!$A:$A,MATCH(F199,'対象者'!$B:$B,0)),"")))</f>
        <v/>
      </c>
      <c r="E199" s="9">
        <f>IF(F199="","",IF(COUNTIF('対象者'!$B:$B,F199)&gt;1,"重なり",IF(COUNTIF('対象者'!$B:$B,F199)=1,"決まり","空き")))</f>
        <v/>
      </c>
      <c r="F199" s="5">
        <f>IF(OR(A199="",C199=""),"",TEXT(A199,"m/d")&amp;"("&amp;B199&amp;") "&amp;IF(ISNUMBER(C199),TEXT(C199,"h:mm"),C199))</f>
        <v/>
      </c>
      <c r="G199" s="5">
        <f>IF(E199="空き",COUNTIF($E$2:E199,"空き"),"")</f>
        <v/>
      </c>
      <c r="H199" s="5" t="n"/>
    </row>
    <row r="200">
      <c r="A200" s="12" t="n"/>
      <c r="B200" s="9">
        <f>IF(A200="","",CHOOSE(WEEKDAY(A200),"日","月","火","水","木","金","土"))</f>
        <v/>
      </c>
      <c r="C200" s="13" t="n"/>
      <c r="D200" s="14">
        <f>IF(F200="","",IF(COUNTIF('対象者'!$B:$B,F200)&gt;1,"2人以上",IFERROR(INDEX('対象者'!$A:$A,MATCH(F200,'対象者'!$B:$B,0)),"")))</f>
        <v/>
      </c>
      <c r="E200" s="9">
        <f>IF(F200="","",IF(COUNTIF('対象者'!$B:$B,F200)&gt;1,"重なり",IF(COUNTIF('対象者'!$B:$B,F200)=1,"決まり","空き")))</f>
        <v/>
      </c>
      <c r="F200" s="5">
        <f>IF(OR(A200="",C200=""),"",TEXT(A200,"m/d")&amp;"("&amp;B200&amp;") "&amp;IF(ISNUMBER(C200),TEXT(C200,"h:mm"),C200))</f>
        <v/>
      </c>
      <c r="G200" s="5">
        <f>IF(E200="空き",COUNTIF($E$2:E200,"空き"),"")</f>
        <v/>
      </c>
      <c r="H200" s="5" t="n"/>
    </row>
    <row r="201">
      <c r="A201" s="12" t="n"/>
      <c r="B201" s="9">
        <f>IF(A201="","",CHOOSE(WEEKDAY(A201),"日","月","火","水","木","金","土"))</f>
        <v/>
      </c>
      <c r="C201" s="13" t="n"/>
      <c r="D201" s="14">
        <f>IF(F201="","",IF(COUNTIF('対象者'!$B:$B,F201)&gt;1,"2人以上",IFERROR(INDEX('対象者'!$A:$A,MATCH(F201,'対象者'!$B:$B,0)),"")))</f>
        <v/>
      </c>
      <c r="E201" s="9">
        <f>IF(F201="","",IF(COUNTIF('対象者'!$B:$B,F201)&gt;1,"重なり",IF(COUNTIF('対象者'!$B:$B,F201)=1,"決まり","空き")))</f>
        <v/>
      </c>
      <c r="F201" s="5">
        <f>IF(OR(A201="",C201=""),"",TEXT(A201,"m/d")&amp;"("&amp;B201&amp;") "&amp;IF(ISNUMBER(C201),TEXT(C201,"h:mm"),C201))</f>
        <v/>
      </c>
      <c r="G201" s="5">
        <f>IF(E201="空き",COUNTIF($E$2:E201,"空き"),"")</f>
        <v/>
      </c>
      <c r="H201" s="5" t="n"/>
    </row>
  </sheetData>
  <conditionalFormatting sqref="A2:E201">
    <cfRule type="expression" priority="1" dxfId="0">
      <formula>$E2="重なり"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5" customWidth="1" min="3" max="3"/>
    <col width="30" customWidth="1" min="4" max="4"/>
    <col width="24" customWidth="1" min="6" max="6"/>
    <col width="8" customWidth="1" min="7" max="7"/>
  </cols>
  <sheetData>
    <row r="1">
      <c r="A1" s="11" t="inlineStr">
        <is>
          <t>名前</t>
        </is>
      </c>
      <c r="B1" s="11" t="inlineStr">
        <is>
          <t>決まった枠（選ぶ）</t>
        </is>
      </c>
      <c r="C1" s="11" t="inlineStr">
        <is>
          <t>案内を送った日</t>
        </is>
      </c>
      <c r="D1" s="11" t="inlineStr">
        <is>
          <t>メモ</t>
        </is>
      </c>
      <c r="E1" s="5" t="n"/>
      <c r="F1" s="6" t="inlineStr">
        <is>
          <t>まだ決まっていない方</t>
        </is>
      </c>
      <c r="G1" s="6">
        <f>COUNTIFS(A2:A201,"&lt;&gt;",B2:B201,"")&amp;"人"</f>
        <v/>
      </c>
    </row>
    <row r="2">
      <c r="A2" s="7" t="inlineStr">
        <is>
          <t>見本あおい</t>
        </is>
      </c>
      <c r="B2" s="7" t="inlineStr">
        <is>
          <t>10/10(土) 14:00</t>
        </is>
      </c>
      <c r="C2" s="15" t="n">
        <v>46297</v>
      </c>
      <c r="D2" s="7" t="n"/>
      <c r="E2" s="5" t="n"/>
      <c r="F2" s="8" t="inlineStr">
        <is>
          <t>← 黄色の欄の中身は見本です。書き換えてください</t>
        </is>
      </c>
      <c r="G2" s="5" t="n"/>
    </row>
    <row r="3">
      <c r="A3" s="7" t="inlineStr">
        <is>
          <t>見本はると</t>
        </is>
      </c>
      <c r="B3" s="7" t="inlineStr">
        <is>
          <t>10/10(土) 15:00</t>
        </is>
      </c>
      <c r="C3" s="15" t="n">
        <v>46297</v>
      </c>
      <c r="D3" s="7" t="n"/>
      <c r="E3" s="5" t="n"/>
      <c r="F3" s="5" t="n"/>
      <c r="G3" s="5" t="n"/>
    </row>
    <row r="4">
      <c r="A4" s="7" t="inlineStr">
        <is>
          <t>見本そら</t>
        </is>
      </c>
      <c r="B4" s="7" t="n"/>
      <c r="C4" s="15" t="n">
        <v>46297</v>
      </c>
      <c r="D4" s="7" t="n"/>
      <c r="E4" s="5" t="n"/>
      <c r="F4" s="5" t="n"/>
      <c r="G4" s="5" t="n"/>
    </row>
    <row r="5">
      <c r="A5" s="7" t="inlineStr">
        <is>
          <t>見本ゆい</t>
        </is>
      </c>
      <c r="B5" s="7" t="inlineStr">
        <is>
          <t>10/12(月) 19:00</t>
        </is>
      </c>
      <c r="C5" s="15" t="n">
        <v>46297</v>
      </c>
      <c r="D5" s="7" t="n"/>
      <c r="E5" s="5" t="n"/>
      <c r="F5" s="5" t="n"/>
      <c r="G5" s="5" t="n"/>
    </row>
    <row r="6">
      <c r="A6" s="7" t="inlineStr">
        <is>
          <t>見本れん</t>
        </is>
      </c>
      <c r="B6" s="7" t="n"/>
      <c r="C6" s="15" t="n">
        <v>46297</v>
      </c>
      <c r="D6" s="7" t="n"/>
      <c r="E6" s="5" t="n"/>
      <c r="F6" s="5" t="n"/>
      <c r="G6" s="5" t="n"/>
    </row>
    <row r="7">
      <c r="A7" s="7" t="inlineStr">
        <is>
          <t>見本みお</t>
        </is>
      </c>
      <c r="B7" s="7" t="n"/>
      <c r="C7" s="15" t="n">
        <v>46297</v>
      </c>
      <c r="D7" s="7" t="n"/>
      <c r="E7" s="5" t="n"/>
      <c r="F7" s="5" t="n"/>
      <c r="G7" s="5" t="n"/>
    </row>
    <row r="8">
      <c r="A8" s="7" t="n"/>
      <c r="B8" s="7" t="n"/>
      <c r="C8" s="15" t="n"/>
      <c r="D8" s="7" t="n"/>
      <c r="E8" s="5" t="n"/>
      <c r="F8" s="5" t="n"/>
      <c r="G8" s="5" t="n"/>
    </row>
    <row r="9">
      <c r="A9" s="7" t="n"/>
      <c r="B9" s="7" t="n"/>
      <c r="C9" s="15" t="n"/>
      <c r="D9" s="7" t="n"/>
      <c r="E9" s="5" t="n"/>
      <c r="F9" s="5" t="n"/>
      <c r="G9" s="5" t="n"/>
    </row>
    <row r="10">
      <c r="A10" s="7" t="n"/>
      <c r="B10" s="7" t="n"/>
      <c r="C10" s="15" t="n"/>
      <c r="D10" s="7" t="n"/>
      <c r="E10" s="5" t="n"/>
      <c r="F10" s="5" t="n"/>
      <c r="G10" s="5" t="n"/>
    </row>
    <row r="11">
      <c r="A11" s="7" t="n"/>
      <c r="B11" s="7" t="n"/>
      <c r="C11" s="15" t="n"/>
      <c r="D11" s="7" t="n"/>
      <c r="E11" s="5" t="n"/>
      <c r="F11" s="5" t="n"/>
      <c r="G11" s="5" t="n"/>
    </row>
    <row r="12">
      <c r="A12" s="7" t="n"/>
      <c r="B12" s="7" t="n"/>
      <c r="C12" s="15" t="n"/>
      <c r="D12" s="7" t="n"/>
      <c r="E12" s="5" t="n"/>
      <c r="F12" s="5" t="n"/>
      <c r="G12" s="5" t="n"/>
    </row>
    <row r="13">
      <c r="A13" s="7" t="n"/>
      <c r="B13" s="7" t="n"/>
      <c r="C13" s="15" t="n"/>
      <c r="D13" s="7" t="n"/>
      <c r="E13" s="5" t="n"/>
      <c r="F13" s="5" t="n"/>
      <c r="G13" s="5" t="n"/>
    </row>
    <row r="14">
      <c r="A14" s="7" t="n"/>
      <c r="B14" s="7" t="n"/>
      <c r="C14" s="15" t="n"/>
      <c r="D14" s="7" t="n"/>
      <c r="E14" s="5" t="n"/>
      <c r="F14" s="5" t="n"/>
      <c r="G14" s="5" t="n"/>
    </row>
    <row r="15">
      <c r="A15" s="7" t="n"/>
      <c r="B15" s="7" t="n"/>
      <c r="C15" s="15" t="n"/>
      <c r="D15" s="7" t="n"/>
      <c r="E15" s="5" t="n"/>
      <c r="F15" s="5" t="n"/>
      <c r="G15" s="5" t="n"/>
    </row>
    <row r="16">
      <c r="A16" s="7" t="n"/>
      <c r="B16" s="7" t="n"/>
      <c r="C16" s="15" t="n"/>
      <c r="D16" s="7" t="n"/>
      <c r="E16" s="5" t="n"/>
      <c r="F16" s="5" t="n"/>
      <c r="G16" s="5" t="n"/>
    </row>
    <row r="17">
      <c r="A17" s="7" t="n"/>
      <c r="B17" s="7" t="n"/>
      <c r="C17" s="15" t="n"/>
      <c r="D17" s="7" t="n"/>
      <c r="E17" s="5" t="n"/>
      <c r="F17" s="5" t="n"/>
      <c r="G17" s="5" t="n"/>
    </row>
    <row r="18">
      <c r="A18" s="7" t="n"/>
      <c r="B18" s="7" t="n"/>
      <c r="C18" s="15" t="n"/>
      <c r="D18" s="7" t="n"/>
      <c r="E18" s="5" t="n"/>
      <c r="F18" s="5" t="n"/>
      <c r="G18" s="5" t="n"/>
    </row>
    <row r="19">
      <c r="A19" s="7" t="n"/>
      <c r="B19" s="7" t="n"/>
      <c r="C19" s="15" t="n"/>
      <c r="D19" s="7" t="n"/>
      <c r="E19" s="5" t="n"/>
      <c r="F19" s="5" t="n"/>
      <c r="G19" s="5" t="n"/>
    </row>
    <row r="20">
      <c r="A20" s="7" t="n"/>
      <c r="B20" s="7" t="n"/>
      <c r="C20" s="15" t="n"/>
      <c r="D20" s="7" t="n"/>
      <c r="E20" s="5" t="n"/>
      <c r="F20" s="5" t="n"/>
      <c r="G20" s="5" t="n"/>
    </row>
    <row r="21">
      <c r="A21" s="7" t="n"/>
      <c r="B21" s="7" t="n"/>
      <c r="C21" s="15" t="n"/>
      <c r="D21" s="7" t="n"/>
      <c r="E21" s="5" t="n"/>
      <c r="F21" s="5" t="n"/>
      <c r="G21" s="5" t="n"/>
    </row>
    <row r="22">
      <c r="A22" s="7" t="n"/>
      <c r="B22" s="7" t="n"/>
      <c r="C22" s="15" t="n"/>
      <c r="D22" s="7" t="n"/>
      <c r="E22" s="5" t="n"/>
      <c r="F22" s="5" t="n"/>
      <c r="G22" s="5" t="n"/>
    </row>
    <row r="23">
      <c r="A23" s="7" t="n"/>
      <c r="B23" s="7" t="n"/>
      <c r="C23" s="15" t="n"/>
      <c r="D23" s="7" t="n"/>
      <c r="E23" s="5" t="n"/>
      <c r="F23" s="5" t="n"/>
      <c r="G23" s="5" t="n"/>
    </row>
    <row r="24">
      <c r="A24" s="7" t="n"/>
      <c r="B24" s="7" t="n"/>
      <c r="C24" s="15" t="n"/>
      <c r="D24" s="7" t="n"/>
      <c r="E24" s="5" t="n"/>
      <c r="F24" s="5" t="n"/>
      <c r="G24" s="5" t="n"/>
    </row>
    <row r="25">
      <c r="A25" s="7" t="n"/>
      <c r="B25" s="7" t="n"/>
      <c r="C25" s="15" t="n"/>
      <c r="D25" s="7" t="n"/>
      <c r="E25" s="5" t="n"/>
      <c r="F25" s="5" t="n"/>
      <c r="G25" s="5" t="n"/>
    </row>
    <row r="26">
      <c r="A26" s="7" t="n"/>
      <c r="B26" s="7" t="n"/>
      <c r="C26" s="15" t="n"/>
      <c r="D26" s="7" t="n"/>
      <c r="E26" s="5" t="n"/>
      <c r="F26" s="5" t="n"/>
      <c r="G26" s="5" t="n"/>
    </row>
    <row r="27">
      <c r="A27" s="7" t="n"/>
      <c r="B27" s="7" t="n"/>
      <c r="C27" s="15" t="n"/>
      <c r="D27" s="7" t="n"/>
      <c r="E27" s="5" t="n"/>
      <c r="F27" s="5" t="n"/>
      <c r="G27" s="5" t="n"/>
    </row>
    <row r="28">
      <c r="A28" s="7" t="n"/>
      <c r="B28" s="7" t="n"/>
      <c r="C28" s="15" t="n"/>
      <c r="D28" s="7" t="n"/>
      <c r="E28" s="5" t="n"/>
      <c r="F28" s="5" t="n"/>
      <c r="G28" s="5" t="n"/>
    </row>
    <row r="29">
      <c r="A29" s="7" t="n"/>
      <c r="B29" s="7" t="n"/>
      <c r="C29" s="15" t="n"/>
      <c r="D29" s="7" t="n"/>
      <c r="E29" s="5" t="n"/>
      <c r="F29" s="5" t="n"/>
      <c r="G29" s="5" t="n"/>
    </row>
    <row r="30">
      <c r="A30" s="7" t="n"/>
      <c r="B30" s="7" t="n"/>
      <c r="C30" s="15" t="n"/>
      <c r="D30" s="7" t="n"/>
      <c r="E30" s="5" t="n"/>
      <c r="F30" s="5" t="n"/>
      <c r="G30" s="5" t="n"/>
    </row>
    <row r="31">
      <c r="A31" s="7" t="n"/>
      <c r="B31" s="7" t="n"/>
      <c r="C31" s="15" t="n"/>
      <c r="D31" s="7" t="n"/>
      <c r="E31" s="5" t="n"/>
      <c r="F31" s="5" t="n"/>
      <c r="G31" s="5" t="n"/>
    </row>
    <row r="32">
      <c r="A32" s="7" t="n"/>
      <c r="B32" s="7" t="n"/>
      <c r="C32" s="15" t="n"/>
      <c r="D32" s="7" t="n"/>
      <c r="E32" s="5" t="n"/>
      <c r="F32" s="5" t="n"/>
      <c r="G32" s="5" t="n"/>
    </row>
    <row r="33">
      <c r="A33" s="7" t="n"/>
      <c r="B33" s="7" t="n"/>
      <c r="C33" s="15" t="n"/>
      <c r="D33" s="7" t="n"/>
      <c r="E33" s="5" t="n"/>
      <c r="F33" s="5" t="n"/>
      <c r="G33" s="5" t="n"/>
    </row>
    <row r="34">
      <c r="A34" s="7" t="n"/>
      <c r="B34" s="7" t="n"/>
      <c r="C34" s="15" t="n"/>
      <c r="D34" s="7" t="n"/>
      <c r="E34" s="5" t="n"/>
      <c r="F34" s="5" t="n"/>
      <c r="G34" s="5" t="n"/>
    </row>
    <row r="35">
      <c r="A35" s="7" t="n"/>
      <c r="B35" s="7" t="n"/>
      <c r="C35" s="15" t="n"/>
      <c r="D35" s="7" t="n"/>
      <c r="E35" s="5" t="n"/>
      <c r="F35" s="5" t="n"/>
      <c r="G35" s="5" t="n"/>
    </row>
    <row r="36">
      <c r="A36" s="7" t="n"/>
      <c r="B36" s="7" t="n"/>
      <c r="C36" s="15" t="n"/>
      <c r="D36" s="7" t="n"/>
      <c r="E36" s="5" t="n"/>
      <c r="F36" s="5" t="n"/>
      <c r="G36" s="5" t="n"/>
    </row>
    <row r="37">
      <c r="A37" s="7" t="n"/>
      <c r="B37" s="7" t="n"/>
      <c r="C37" s="15" t="n"/>
      <c r="D37" s="7" t="n"/>
      <c r="E37" s="5" t="n"/>
      <c r="F37" s="5" t="n"/>
      <c r="G37" s="5" t="n"/>
    </row>
    <row r="38">
      <c r="A38" s="7" t="n"/>
      <c r="B38" s="7" t="n"/>
      <c r="C38" s="15" t="n"/>
      <c r="D38" s="7" t="n"/>
      <c r="E38" s="5" t="n"/>
      <c r="F38" s="5" t="n"/>
      <c r="G38" s="5" t="n"/>
    </row>
    <row r="39">
      <c r="A39" s="7" t="n"/>
      <c r="B39" s="7" t="n"/>
      <c r="C39" s="15" t="n"/>
      <c r="D39" s="7" t="n"/>
      <c r="E39" s="5" t="n"/>
      <c r="F39" s="5" t="n"/>
      <c r="G39" s="5" t="n"/>
    </row>
    <row r="40">
      <c r="A40" s="7" t="n"/>
      <c r="B40" s="7" t="n"/>
      <c r="C40" s="15" t="n"/>
      <c r="D40" s="7" t="n"/>
      <c r="E40" s="5" t="n"/>
      <c r="F40" s="5" t="n"/>
      <c r="G40" s="5" t="n"/>
    </row>
    <row r="41">
      <c r="A41" s="7" t="n"/>
      <c r="B41" s="7" t="n"/>
      <c r="C41" s="15" t="n"/>
      <c r="D41" s="7" t="n"/>
      <c r="E41" s="5" t="n"/>
      <c r="F41" s="5" t="n"/>
      <c r="G41" s="5" t="n"/>
    </row>
    <row r="42">
      <c r="A42" s="7" t="n"/>
      <c r="B42" s="7" t="n"/>
      <c r="C42" s="15" t="n"/>
      <c r="D42" s="7" t="n"/>
      <c r="E42" s="5" t="n"/>
      <c r="F42" s="5" t="n"/>
      <c r="G42" s="5" t="n"/>
    </row>
    <row r="43">
      <c r="A43" s="7" t="n"/>
      <c r="B43" s="7" t="n"/>
      <c r="C43" s="15" t="n"/>
      <c r="D43" s="7" t="n"/>
      <c r="E43" s="5" t="n"/>
      <c r="F43" s="5" t="n"/>
      <c r="G43" s="5" t="n"/>
    </row>
    <row r="44">
      <c r="A44" s="7" t="n"/>
      <c r="B44" s="7" t="n"/>
      <c r="C44" s="15" t="n"/>
      <c r="D44" s="7" t="n"/>
      <c r="E44" s="5" t="n"/>
      <c r="F44" s="5" t="n"/>
      <c r="G44" s="5" t="n"/>
    </row>
    <row r="45">
      <c r="A45" s="7" t="n"/>
      <c r="B45" s="7" t="n"/>
      <c r="C45" s="15" t="n"/>
      <c r="D45" s="7" t="n"/>
      <c r="E45" s="5" t="n"/>
      <c r="F45" s="5" t="n"/>
      <c r="G45" s="5" t="n"/>
    </row>
    <row r="46">
      <c r="A46" s="7" t="n"/>
      <c r="B46" s="7" t="n"/>
      <c r="C46" s="15" t="n"/>
      <c r="D46" s="7" t="n"/>
      <c r="E46" s="5" t="n"/>
      <c r="F46" s="5" t="n"/>
      <c r="G46" s="5" t="n"/>
    </row>
    <row r="47">
      <c r="A47" s="7" t="n"/>
      <c r="B47" s="7" t="n"/>
      <c r="C47" s="15" t="n"/>
      <c r="D47" s="7" t="n"/>
      <c r="E47" s="5" t="n"/>
      <c r="F47" s="5" t="n"/>
      <c r="G47" s="5" t="n"/>
    </row>
    <row r="48">
      <c r="A48" s="7" t="n"/>
      <c r="B48" s="7" t="n"/>
      <c r="C48" s="15" t="n"/>
      <c r="D48" s="7" t="n"/>
      <c r="E48" s="5" t="n"/>
      <c r="F48" s="5" t="n"/>
      <c r="G48" s="5" t="n"/>
    </row>
    <row r="49">
      <c r="A49" s="7" t="n"/>
      <c r="B49" s="7" t="n"/>
      <c r="C49" s="15" t="n"/>
      <c r="D49" s="7" t="n"/>
      <c r="E49" s="5" t="n"/>
      <c r="F49" s="5" t="n"/>
      <c r="G49" s="5" t="n"/>
    </row>
    <row r="50">
      <c r="A50" s="7" t="n"/>
      <c r="B50" s="7" t="n"/>
      <c r="C50" s="15" t="n"/>
      <c r="D50" s="7" t="n"/>
      <c r="E50" s="5" t="n"/>
      <c r="F50" s="5" t="n"/>
      <c r="G50" s="5" t="n"/>
    </row>
    <row r="51">
      <c r="A51" s="7" t="n"/>
      <c r="B51" s="7" t="n"/>
      <c r="C51" s="15" t="n"/>
      <c r="D51" s="7" t="n"/>
      <c r="E51" s="5" t="n"/>
      <c r="F51" s="5" t="n"/>
      <c r="G51" s="5" t="n"/>
    </row>
    <row r="52">
      <c r="A52" s="7" t="n"/>
      <c r="B52" s="7" t="n"/>
      <c r="C52" s="15" t="n"/>
      <c r="D52" s="7" t="n"/>
      <c r="E52" s="5" t="n"/>
      <c r="F52" s="5" t="n"/>
      <c r="G52" s="5" t="n"/>
    </row>
    <row r="53">
      <c r="A53" s="7" t="n"/>
      <c r="B53" s="7" t="n"/>
      <c r="C53" s="15" t="n"/>
      <c r="D53" s="7" t="n"/>
      <c r="E53" s="5" t="n"/>
      <c r="F53" s="5" t="n"/>
      <c r="G53" s="5" t="n"/>
    </row>
    <row r="54">
      <c r="A54" s="7" t="n"/>
      <c r="B54" s="7" t="n"/>
      <c r="C54" s="15" t="n"/>
      <c r="D54" s="7" t="n"/>
      <c r="E54" s="5" t="n"/>
      <c r="F54" s="5" t="n"/>
      <c r="G54" s="5" t="n"/>
    </row>
    <row r="55">
      <c r="A55" s="7" t="n"/>
      <c r="B55" s="7" t="n"/>
      <c r="C55" s="15" t="n"/>
      <c r="D55" s="7" t="n"/>
      <c r="E55" s="5" t="n"/>
      <c r="F55" s="5" t="n"/>
      <c r="G55" s="5" t="n"/>
    </row>
    <row r="56">
      <c r="A56" s="7" t="n"/>
      <c r="B56" s="7" t="n"/>
      <c r="C56" s="15" t="n"/>
      <c r="D56" s="7" t="n"/>
      <c r="E56" s="5" t="n"/>
      <c r="F56" s="5" t="n"/>
      <c r="G56" s="5" t="n"/>
    </row>
    <row r="57">
      <c r="A57" s="7" t="n"/>
      <c r="B57" s="7" t="n"/>
      <c r="C57" s="15" t="n"/>
      <c r="D57" s="7" t="n"/>
      <c r="E57" s="5" t="n"/>
      <c r="F57" s="5" t="n"/>
      <c r="G57" s="5" t="n"/>
    </row>
    <row r="58">
      <c r="A58" s="7" t="n"/>
      <c r="B58" s="7" t="n"/>
      <c r="C58" s="15" t="n"/>
      <c r="D58" s="7" t="n"/>
      <c r="E58" s="5" t="n"/>
      <c r="F58" s="5" t="n"/>
      <c r="G58" s="5" t="n"/>
    </row>
    <row r="59">
      <c r="A59" s="7" t="n"/>
      <c r="B59" s="7" t="n"/>
      <c r="C59" s="15" t="n"/>
      <c r="D59" s="7" t="n"/>
      <c r="E59" s="5" t="n"/>
      <c r="F59" s="5" t="n"/>
      <c r="G59" s="5" t="n"/>
    </row>
    <row r="60">
      <c r="A60" s="7" t="n"/>
      <c r="B60" s="7" t="n"/>
      <c r="C60" s="15" t="n"/>
      <c r="D60" s="7" t="n"/>
      <c r="E60" s="5" t="n"/>
      <c r="F60" s="5" t="n"/>
      <c r="G60" s="5" t="n"/>
    </row>
    <row r="61">
      <c r="A61" s="7" t="n"/>
      <c r="B61" s="7" t="n"/>
      <c r="C61" s="15" t="n"/>
      <c r="D61" s="7" t="n"/>
      <c r="E61" s="5" t="n"/>
      <c r="F61" s="5" t="n"/>
      <c r="G61" s="5" t="n"/>
    </row>
    <row r="62">
      <c r="A62" s="7" t="n"/>
      <c r="B62" s="7" t="n"/>
      <c r="C62" s="15" t="n"/>
      <c r="D62" s="7" t="n"/>
      <c r="E62" s="5" t="n"/>
      <c r="F62" s="5" t="n"/>
      <c r="G62" s="5" t="n"/>
    </row>
    <row r="63">
      <c r="A63" s="7" t="n"/>
      <c r="B63" s="7" t="n"/>
      <c r="C63" s="15" t="n"/>
      <c r="D63" s="7" t="n"/>
      <c r="E63" s="5" t="n"/>
      <c r="F63" s="5" t="n"/>
      <c r="G63" s="5" t="n"/>
    </row>
    <row r="64">
      <c r="A64" s="7" t="n"/>
      <c r="B64" s="7" t="n"/>
      <c r="C64" s="15" t="n"/>
      <c r="D64" s="7" t="n"/>
      <c r="E64" s="5" t="n"/>
      <c r="F64" s="5" t="n"/>
      <c r="G64" s="5" t="n"/>
    </row>
    <row r="65">
      <c r="A65" s="7" t="n"/>
      <c r="B65" s="7" t="n"/>
      <c r="C65" s="15" t="n"/>
      <c r="D65" s="7" t="n"/>
      <c r="E65" s="5" t="n"/>
      <c r="F65" s="5" t="n"/>
      <c r="G65" s="5" t="n"/>
    </row>
    <row r="66">
      <c r="A66" s="7" t="n"/>
      <c r="B66" s="7" t="n"/>
      <c r="C66" s="15" t="n"/>
      <c r="D66" s="7" t="n"/>
      <c r="E66" s="5" t="n"/>
      <c r="F66" s="5" t="n"/>
      <c r="G66" s="5" t="n"/>
    </row>
    <row r="67">
      <c r="A67" s="7" t="n"/>
      <c r="B67" s="7" t="n"/>
      <c r="C67" s="15" t="n"/>
      <c r="D67" s="7" t="n"/>
      <c r="E67" s="5" t="n"/>
      <c r="F67" s="5" t="n"/>
      <c r="G67" s="5" t="n"/>
    </row>
    <row r="68">
      <c r="A68" s="7" t="n"/>
      <c r="B68" s="7" t="n"/>
      <c r="C68" s="15" t="n"/>
      <c r="D68" s="7" t="n"/>
      <c r="E68" s="5" t="n"/>
      <c r="F68" s="5" t="n"/>
      <c r="G68" s="5" t="n"/>
    </row>
    <row r="69">
      <c r="A69" s="7" t="n"/>
      <c r="B69" s="7" t="n"/>
      <c r="C69" s="15" t="n"/>
      <c r="D69" s="7" t="n"/>
      <c r="E69" s="5" t="n"/>
      <c r="F69" s="5" t="n"/>
      <c r="G69" s="5" t="n"/>
    </row>
    <row r="70">
      <c r="A70" s="7" t="n"/>
      <c r="B70" s="7" t="n"/>
      <c r="C70" s="15" t="n"/>
      <c r="D70" s="7" t="n"/>
      <c r="E70" s="5" t="n"/>
      <c r="F70" s="5" t="n"/>
      <c r="G70" s="5" t="n"/>
    </row>
    <row r="71">
      <c r="A71" s="7" t="n"/>
      <c r="B71" s="7" t="n"/>
      <c r="C71" s="15" t="n"/>
      <c r="D71" s="7" t="n"/>
      <c r="E71" s="5" t="n"/>
      <c r="F71" s="5" t="n"/>
      <c r="G71" s="5" t="n"/>
    </row>
    <row r="72">
      <c r="A72" s="7" t="n"/>
      <c r="B72" s="7" t="n"/>
      <c r="C72" s="15" t="n"/>
      <c r="D72" s="7" t="n"/>
      <c r="E72" s="5" t="n"/>
      <c r="F72" s="5" t="n"/>
      <c r="G72" s="5" t="n"/>
    </row>
    <row r="73">
      <c r="A73" s="7" t="n"/>
      <c r="B73" s="7" t="n"/>
      <c r="C73" s="15" t="n"/>
      <c r="D73" s="7" t="n"/>
      <c r="E73" s="5" t="n"/>
      <c r="F73" s="5" t="n"/>
      <c r="G73" s="5" t="n"/>
    </row>
    <row r="74">
      <c r="A74" s="7" t="n"/>
      <c r="B74" s="7" t="n"/>
      <c r="C74" s="15" t="n"/>
      <c r="D74" s="7" t="n"/>
      <c r="E74" s="5" t="n"/>
      <c r="F74" s="5" t="n"/>
      <c r="G74" s="5" t="n"/>
    </row>
    <row r="75">
      <c r="A75" s="7" t="n"/>
      <c r="B75" s="7" t="n"/>
      <c r="C75" s="15" t="n"/>
      <c r="D75" s="7" t="n"/>
      <c r="E75" s="5" t="n"/>
      <c r="F75" s="5" t="n"/>
      <c r="G75" s="5" t="n"/>
    </row>
    <row r="76">
      <c r="A76" s="7" t="n"/>
      <c r="B76" s="7" t="n"/>
      <c r="C76" s="15" t="n"/>
      <c r="D76" s="7" t="n"/>
      <c r="E76" s="5" t="n"/>
      <c r="F76" s="5" t="n"/>
      <c r="G76" s="5" t="n"/>
    </row>
    <row r="77">
      <c r="A77" s="7" t="n"/>
      <c r="B77" s="7" t="n"/>
      <c r="C77" s="15" t="n"/>
      <c r="D77" s="7" t="n"/>
      <c r="E77" s="5" t="n"/>
      <c r="F77" s="5" t="n"/>
      <c r="G77" s="5" t="n"/>
    </row>
    <row r="78">
      <c r="A78" s="7" t="n"/>
      <c r="B78" s="7" t="n"/>
      <c r="C78" s="15" t="n"/>
      <c r="D78" s="7" t="n"/>
      <c r="E78" s="5" t="n"/>
      <c r="F78" s="5" t="n"/>
      <c r="G78" s="5" t="n"/>
    </row>
    <row r="79">
      <c r="A79" s="7" t="n"/>
      <c r="B79" s="7" t="n"/>
      <c r="C79" s="15" t="n"/>
      <c r="D79" s="7" t="n"/>
      <c r="E79" s="5" t="n"/>
      <c r="F79" s="5" t="n"/>
      <c r="G79" s="5" t="n"/>
    </row>
    <row r="80">
      <c r="A80" s="7" t="n"/>
      <c r="B80" s="7" t="n"/>
      <c r="C80" s="15" t="n"/>
      <c r="D80" s="7" t="n"/>
      <c r="E80" s="5" t="n"/>
      <c r="F80" s="5" t="n"/>
      <c r="G80" s="5" t="n"/>
    </row>
    <row r="81">
      <c r="A81" s="7" t="n"/>
      <c r="B81" s="7" t="n"/>
      <c r="C81" s="15" t="n"/>
      <c r="D81" s="7" t="n"/>
      <c r="E81" s="5" t="n"/>
      <c r="F81" s="5" t="n"/>
      <c r="G81" s="5" t="n"/>
    </row>
    <row r="82">
      <c r="A82" s="7" t="n"/>
      <c r="B82" s="7" t="n"/>
      <c r="C82" s="15" t="n"/>
      <c r="D82" s="7" t="n"/>
      <c r="E82" s="5" t="n"/>
      <c r="F82" s="5" t="n"/>
      <c r="G82" s="5" t="n"/>
    </row>
    <row r="83">
      <c r="A83" s="7" t="n"/>
      <c r="B83" s="7" t="n"/>
      <c r="C83" s="15" t="n"/>
      <c r="D83" s="7" t="n"/>
      <c r="E83" s="5" t="n"/>
      <c r="F83" s="5" t="n"/>
      <c r="G83" s="5" t="n"/>
    </row>
    <row r="84">
      <c r="A84" s="7" t="n"/>
      <c r="B84" s="7" t="n"/>
      <c r="C84" s="15" t="n"/>
      <c r="D84" s="7" t="n"/>
      <c r="E84" s="5" t="n"/>
      <c r="F84" s="5" t="n"/>
      <c r="G84" s="5" t="n"/>
    </row>
    <row r="85">
      <c r="A85" s="7" t="n"/>
      <c r="B85" s="7" t="n"/>
      <c r="C85" s="15" t="n"/>
      <c r="D85" s="7" t="n"/>
      <c r="E85" s="5" t="n"/>
      <c r="F85" s="5" t="n"/>
      <c r="G85" s="5" t="n"/>
    </row>
    <row r="86">
      <c r="A86" s="7" t="n"/>
      <c r="B86" s="7" t="n"/>
      <c r="C86" s="15" t="n"/>
      <c r="D86" s="7" t="n"/>
      <c r="E86" s="5" t="n"/>
      <c r="F86" s="5" t="n"/>
      <c r="G86" s="5" t="n"/>
    </row>
    <row r="87">
      <c r="A87" s="7" t="n"/>
      <c r="B87" s="7" t="n"/>
      <c r="C87" s="15" t="n"/>
      <c r="D87" s="7" t="n"/>
      <c r="E87" s="5" t="n"/>
      <c r="F87" s="5" t="n"/>
      <c r="G87" s="5" t="n"/>
    </row>
    <row r="88">
      <c r="A88" s="7" t="n"/>
      <c r="B88" s="7" t="n"/>
      <c r="C88" s="15" t="n"/>
      <c r="D88" s="7" t="n"/>
      <c r="E88" s="5" t="n"/>
      <c r="F88" s="5" t="n"/>
      <c r="G88" s="5" t="n"/>
    </row>
    <row r="89">
      <c r="A89" s="7" t="n"/>
      <c r="B89" s="7" t="n"/>
      <c r="C89" s="15" t="n"/>
      <c r="D89" s="7" t="n"/>
      <c r="E89" s="5" t="n"/>
      <c r="F89" s="5" t="n"/>
      <c r="G89" s="5" t="n"/>
    </row>
    <row r="90">
      <c r="A90" s="7" t="n"/>
      <c r="B90" s="7" t="n"/>
      <c r="C90" s="15" t="n"/>
      <c r="D90" s="7" t="n"/>
      <c r="E90" s="5" t="n"/>
      <c r="F90" s="5" t="n"/>
      <c r="G90" s="5" t="n"/>
    </row>
    <row r="91">
      <c r="A91" s="7" t="n"/>
      <c r="B91" s="7" t="n"/>
      <c r="C91" s="15" t="n"/>
      <c r="D91" s="7" t="n"/>
      <c r="E91" s="5" t="n"/>
      <c r="F91" s="5" t="n"/>
      <c r="G91" s="5" t="n"/>
    </row>
    <row r="92">
      <c r="A92" s="7" t="n"/>
      <c r="B92" s="7" t="n"/>
      <c r="C92" s="15" t="n"/>
      <c r="D92" s="7" t="n"/>
      <c r="E92" s="5" t="n"/>
      <c r="F92" s="5" t="n"/>
      <c r="G92" s="5" t="n"/>
    </row>
    <row r="93">
      <c r="A93" s="7" t="n"/>
      <c r="B93" s="7" t="n"/>
      <c r="C93" s="15" t="n"/>
      <c r="D93" s="7" t="n"/>
      <c r="E93" s="5" t="n"/>
      <c r="F93" s="5" t="n"/>
      <c r="G93" s="5" t="n"/>
    </row>
    <row r="94">
      <c r="A94" s="7" t="n"/>
      <c r="B94" s="7" t="n"/>
      <c r="C94" s="15" t="n"/>
      <c r="D94" s="7" t="n"/>
      <c r="E94" s="5" t="n"/>
      <c r="F94" s="5" t="n"/>
      <c r="G94" s="5" t="n"/>
    </row>
    <row r="95">
      <c r="A95" s="7" t="n"/>
      <c r="B95" s="7" t="n"/>
      <c r="C95" s="15" t="n"/>
      <c r="D95" s="7" t="n"/>
      <c r="E95" s="5" t="n"/>
      <c r="F95" s="5" t="n"/>
      <c r="G95" s="5" t="n"/>
    </row>
    <row r="96">
      <c r="A96" s="7" t="n"/>
      <c r="B96" s="7" t="n"/>
      <c r="C96" s="15" t="n"/>
      <c r="D96" s="7" t="n"/>
      <c r="E96" s="5" t="n"/>
      <c r="F96" s="5" t="n"/>
      <c r="G96" s="5" t="n"/>
    </row>
    <row r="97">
      <c r="A97" s="7" t="n"/>
      <c r="B97" s="7" t="n"/>
      <c r="C97" s="15" t="n"/>
      <c r="D97" s="7" t="n"/>
      <c r="E97" s="5" t="n"/>
      <c r="F97" s="5" t="n"/>
      <c r="G97" s="5" t="n"/>
    </row>
    <row r="98">
      <c r="A98" s="7" t="n"/>
      <c r="B98" s="7" t="n"/>
      <c r="C98" s="15" t="n"/>
      <c r="D98" s="7" t="n"/>
      <c r="E98" s="5" t="n"/>
      <c r="F98" s="5" t="n"/>
      <c r="G98" s="5" t="n"/>
    </row>
    <row r="99">
      <c r="A99" s="7" t="n"/>
      <c r="B99" s="7" t="n"/>
      <c r="C99" s="15" t="n"/>
      <c r="D99" s="7" t="n"/>
      <c r="E99" s="5" t="n"/>
      <c r="F99" s="5" t="n"/>
      <c r="G99" s="5" t="n"/>
    </row>
    <row r="100">
      <c r="A100" s="7" t="n"/>
      <c r="B100" s="7" t="n"/>
      <c r="C100" s="15" t="n"/>
      <c r="D100" s="7" t="n"/>
      <c r="E100" s="5" t="n"/>
      <c r="F100" s="5" t="n"/>
      <c r="G100" s="5" t="n"/>
    </row>
    <row r="101">
      <c r="A101" s="7" t="n"/>
      <c r="B101" s="7" t="n"/>
      <c r="C101" s="15" t="n"/>
      <c r="D101" s="7" t="n"/>
      <c r="E101" s="5" t="n"/>
      <c r="F101" s="5" t="n"/>
      <c r="G101" s="5" t="n"/>
    </row>
    <row r="102">
      <c r="A102" s="7" t="n"/>
      <c r="B102" s="7" t="n"/>
      <c r="C102" s="15" t="n"/>
      <c r="D102" s="7" t="n"/>
      <c r="E102" s="5" t="n"/>
      <c r="F102" s="5" t="n"/>
      <c r="G102" s="5" t="n"/>
    </row>
    <row r="103">
      <c r="A103" s="7" t="n"/>
      <c r="B103" s="7" t="n"/>
      <c r="C103" s="15" t="n"/>
      <c r="D103" s="7" t="n"/>
      <c r="E103" s="5" t="n"/>
      <c r="F103" s="5" t="n"/>
      <c r="G103" s="5" t="n"/>
    </row>
    <row r="104">
      <c r="A104" s="7" t="n"/>
      <c r="B104" s="7" t="n"/>
      <c r="C104" s="15" t="n"/>
      <c r="D104" s="7" t="n"/>
      <c r="E104" s="5" t="n"/>
      <c r="F104" s="5" t="n"/>
      <c r="G104" s="5" t="n"/>
    </row>
    <row r="105">
      <c r="A105" s="7" t="n"/>
      <c r="B105" s="7" t="n"/>
      <c r="C105" s="15" t="n"/>
      <c r="D105" s="7" t="n"/>
      <c r="E105" s="5" t="n"/>
      <c r="F105" s="5" t="n"/>
      <c r="G105" s="5" t="n"/>
    </row>
    <row r="106">
      <c r="A106" s="7" t="n"/>
      <c r="B106" s="7" t="n"/>
      <c r="C106" s="15" t="n"/>
      <c r="D106" s="7" t="n"/>
      <c r="E106" s="5" t="n"/>
      <c r="F106" s="5" t="n"/>
      <c r="G106" s="5" t="n"/>
    </row>
    <row r="107">
      <c r="A107" s="7" t="n"/>
      <c r="B107" s="7" t="n"/>
      <c r="C107" s="15" t="n"/>
      <c r="D107" s="7" t="n"/>
      <c r="E107" s="5" t="n"/>
      <c r="F107" s="5" t="n"/>
      <c r="G107" s="5" t="n"/>
    </row>
    <row r="108">
      <c r="A108" s="7" t="n"/>
      <c r="B108" s="7" t="n"/>
      <c r="C108" s="15" t="n"/>
      <c r="D108" s="7" t="n"/>
      <c r="E108" s="5" t="n"/>
      <c r="F108" s="5" t="n"/>
      <c r="G108" s="5" t="n"/>
    </row>
    <row r="109">
      <c r="A109" s="7" t="n"/>
      <c r="B109" s="7" t="n"/>
      <c r="C109" s="15" t="n"/>
      <c r="D109" s="7" t="n"/>
      <c r="E109" s="5" t="n"/>
      <c r="F109" s="5" t="n"/>
      <c r="G109" s="5" t="n"/>
    </row>
    <row r="110">
      <c r="A110" s="7" t="n"/>
      <c r="B110" s="7" t="n"/>
      <c r="C110" s="15" t="n"/>
      <c r="D110" s="7" t="n"/>
      <c r="E110" s="5" t="n"/>
      <c r="F110" s="5" t="n"/>
      <c r="G110" s="5" t="n"/>
    </row>
    <row r="111">
      <c r="A111" s="7" t="n"/>
      <c r="B111" s="7" t="n"/>
      <c r="C111" s="15" t="n"/>
      <c r="D111" s="7" t="n"/>
      <c r="E111" s="5" t="n"/>
      <c r="F111" s="5" t="n"/>
      <c r="G111" s="5" t="n"/>
    </row>
    <row r="112">
      <c r="A112" s="7" t="n"/>
      <c r="B112" s="7" t="n"/>
      <c r="C112" s="15" t="n"/>
      <c r="D112" s="7" t="n"/>
      <c r="E112" s="5" t="n"/>
      <c r="F112" s="5" t="n"/>
      <c r="G112" s="5" t="n"/>
    </row>
    <row r="113">
      <c r="A113" s="7" t="n"/>
      <c r="B113" s="7" t="n"/>
      <c r="C113" s="15" t="n"/>
      <c r="D113" s="7" t="n"/>
      <c r="E113" s="5" t="n"/>
      <c r="F113" s="5" t="n"/>
      <c r="G113" s="5" t="n"/>
    </row>
    <row r="114">
      <c r="A114" s="7" t="n"/>
      <c r="B114" s="7" t="n"/>
      <c r="C114" s="15" t="n"/>
      <c r="D114" s="7" t="n"/>
      <c r="E114" s="5" t="n"/>
      <c r="F114" s="5" t="n"/>
      <c r="G114" s="5" t="n"/>
    </row>
    <row r="115">
      <c r="A115" s="7" t="n"/>
      <c r="B115" s="7" t="n"/>
      <c r="C115" s="15" t="n"/>
      <c r="D115" s="7" t="n"/>
      <c r="E115" s="5" t="n"/>
      <c r="F115" s="5" t="n"/>
      <c r="G115" s="5" t="n"/>
    </row>
    <row r="116">
      <c r="A116" s="7" t="n"/>
      <c r="B116" s="7" t="n"/>
      <c r="C116" s="15" t="n"/>
      <c r="D116" s="7" t="n"/>
      <c r="E116" s="5" t="n"/>
      <c r="F116" s="5" t="n"/>
      <c r="G116" s="5" t="n"/>
    </row>
    <row r="117">
      <c r="A117" s="7" t="n"/>
      <c r="B117" s="7" t="n"/>
      <c r="C117" s="15" t="n"/>
      <c r="D117" s="7" t="n"/>
      <c r="E117" s="5" t="n"/>
      <c r="F117" s="5" t="n"/>
      <c r="G117" s="5" t="n"/>
    </row>
    <row r="118">
      <c r="A118" s="7" t="n"/>
      <c r="B118" s="7" t="n"/>
      <c r="C118" s="15" t="n"/>
      <c r="D118" s="7" t="n"/>
      <c r="E118" s="5" t="n"/>
      <c r="F118" s="5" t="n"/>
      <c r="G118" s="5" t="n"/>
    </row>
    <row r="119">
      <c r="A119" s="7" t="n"/>
      <c r="B119" s="7" t="n"/>
      <c r="C119" s="15" t="n"/>
      <c r="D119" s="7" t="n"/>
      <c r="E119" s="5" t="n"/>
      <c r="F119" s="5" t="n"/>
      <c r="G119" s="5" t="n"/>
    </row>
    <row r="120">
      <c r="A120" s="7" t="n"/>
      <c r="B120" s="7" t="n"/>
      <c r="C120" s="15" t="n"/>
      <c r="D120" s="7" t="n"/>
      <c r="E120" s="5" t="n"/>
      <c r="F120" s="5" t="n"/>
      <c r="G120" s="5" t="n"/>
    </row>
    <row r="121">
      <c r="A121" s="7" t="n"/>
      <c r="B121" s="7" t="n"/>
      <c r="C121" s="15" t="n"/>
      <c r="D121" s="7" t="n"/>
      <c r="E121" s="5" t="n"/>
      <c r="F121" s="5" t="n"/>
      <c r="G121" s="5" t="n"/>
    </row>
    <row r="122">
      <c r="A122" s="7" t="n"/>
      <c r="B122" s="7" t="n"/>
      <c r="C122" s="15" t="n"/>
      <c r="D122" s="7" t="n"/>
      <c r="E122" s="5" t="n"/>
      <c r="F122" s="5" t="n"/>
      <c r="G122" s="5" t="n"/>
    </row>
    <row r="123">
      <c r="A123" s="7" t="n"/>
      <c r="B123" s="7" t="n"/>
      <c r="C123" s="15" t="n"/>
      <c r="D123" s="7" t="n"/>
      <c r="E123" s="5" t="n"/>
      <c r="F123" s="5" t="n"/>
      <c r="G123" s="5" t="n"/>
    </row>
    <row r="124">
      <c r="A124" s="7" t="n"/>
      <c r="B124" s="7" t="n"/>
      <c r="C124" s="15" t="n"/>
      <c r="D124" s="7" t="n"/>
      <c r="E124" s="5" t="n"/>
      <c r="F124" s="5" t="n"/>
      <c r="G124" s="5" t="n"/>
    </row>
    <row r="125">
      <c r="A125" s="7" t="n"/>
      <c r="B125" s="7" t="n"/>
      <c r="C125" s="15" t="n"/>
      <c r="D125" s="7" t="n"/>
      <c r="E125" s="5" t="n"/>
      <c r="F125" s="5" t="n"/>
      <c r="G125" s="5" t="n"/>
    </row>
    <row r="126">
      <c r="A126" s="7" t="n"/>
      <c r="B126" s="7" t="n"/>
      <c r="C126" s="15" t="n"/>
      <c r="D126" s="7" t="n"/>
      <c r="E126" s="5" t="n"/>
      <c r="F126" s="5" t="n"/>
      <c r="G126" s="5" t="n"/>
    </row>
    <row r="127">
      <c r="A127" s="7" t="n"/>
      <c r="B127" s="7" t="n"/>
      <c r="C127" s="15" t="n"/>
      <c r="D127" s="7" t="n"/>
      <c r="E127" s="5" t="n"/>
      <c r="F127" s="5" t="n"/>
      <c r="G127" s="5" t="n"/>
    </row>
    <row r="128">
      <c r="A128" s="7" t="n"/>
      <c r="B128" s="7" t="n"/>
      <c r="C128" s="15" t="n"/>
      <c r="D128" s="7" t="n"/>
      <c r="E128" s="5" t="n"/>
      <c r="F128" s="5" t="n"/>
      <c r="G128" s="5" t="n"/>
    </row>
    <row r="129">
      <c r="A129" s="7" t="n"/>
      <c r="B129" s="7" t="n"/>
      <c r="C129" s="15" t="n"/>
      <c r="D129" s="7" t="n"/>
      <c r="E129" s="5" t="n"/>
      <c r="F129" s="5" t="n"/>
      <c r="G129" s="5" t="n"/>
    </row>
    <row r="130">
      <c r="A130" s="7" t="n"/>
      <c r="B130" s="7" t="n"/>
      <c r="C130" s="15" t="n"/>
      <c r="D130" s="7" t="n"/>
      <c r="E130" s="5" t="n"/>
      <c r="F130" s="5" t="n"/>
      <c r="G130" s="5" t="n"/>
    </row>
    <row r="131">
      <c r="A131" s="7" t="n"/>
      <c r="B131" s="7" t="n"/>
      <c r="C131" s="15" t="n"/>
      <c r="D131" s="7" t="n"/>
      <c r="E131" s="5" t="n"/>
      <c r="F131" s="5" t="n"/>
      <c r="G131" s="5" t="n"/>
    </row>
    <row r="132">
      <c r="A132" s="7" t="n"/>
      <c r="B132" s="7" t="n"/>
      <c r="C132" s="15" t="n"/>
      <c r="D132" s="7" t="n"/>
      <c r="E132" s="5" t="n"/>
      <c r="F132" s="5" t="n"/>
      <c r="G132" s="5" t="n"/>
    </row>
    <row r="133">
      <c r="A133" s="7" t="n"/>
      <c r="B133" s="7" t="n"/>
      <c r="C133" s="15" t="n"/>
      <c r="D133" s="7" t="n"/>
      <c r="E133" s="5" t="n"/>
      <c r="F133" s="5" t="n"/>
      <c r="G133" s="5" t="n"/>
    </row>
    <row r="134">
      <c r="A134" s="7" t="n"/>
      <c r="B134" s="7" t="n"/>
      <c r="C134" s="15" t="n"/>
      <c r="D134" s="7" t="n"/>
      <c r="E134" s="5" t="n"/>
      <c r="F134" s="5" t="n"/>
      <c r="G134" s="5" t="n"/>
    </row>
    <row r="135">
      <c r="A135" s="7" t="n"/>
      <c r="B135" s="7" t="n"/>
      <c r="C135" s="15" t="n"/>
      <c r="D135" s="7" t="n"/>
      <c r="E135" s="5" t="n"/>
      <c r="F135" s="5" t="n"/>
      <c r="G135" s="5" t="n"/>
    </row>
    <row r="136">
      <c r="A136" s="7" t="n"/>
      <c r="B136" s="7" t="n"/>
      <c r="C136" s="15" t="n"/>
      <c r="D136" s="7" t="n"/>
      <c r="E136" s="5" t="n"/>
      <c r="F136" s="5" t="n"/>
      <c r="G136" s="5" t="n"/>
    </row>
    <row r="137">
      <c r="A137" s="7" t="n"/>
      <c r="B137" s="7" t="n"/>
      <c r="C137" s="15" t="n"/>
      <c r="D137" s="7" t="n"/>
      <c r="E137" s="5" t="n"/>
      <c r="F137" s="5" t="n"/>
      <c r="G137" s="5" t="n"/>
    </row>
    <row r="138">
      <c r="A138" s="7" t="n"/>
      <c r="B138" s="7" t="n"/>
      <c r="C138" s="15" t="n"/>
      <c r="D138" s="7" t="n"/>
      <c r="E138" s="5" t="n"/>
      <c r="F138" s="5" t="n"/>
      <c r="G138" s="5" t="n"/>
    </row>
    <row r="139">
      <c r="A139" s="7" t="n"/>
      <c r="B139" s="7" t="n"/>
      <c r="C139" s="15" t="n"/>
      <c r="D139" s="7" t="n"/>
      <c r="E139" s="5" t="n"/>
      <c r="F139" s="5" t="n"/>
      <c r="G139" s="5" t="n"/>
    </row>
    <row r="140">
      <c r="A140" s="7" t="n"/>
      <c r="B140" s="7" t="n"/>
      <c r="C140" s="15" t="n"/>
      <c r="D140" s="7" t="n"/>
      <c r="E140" s="5" t="n"/>
      <c r="F140" s="5" t="n"/>
      <c r="G140" s="5" t="n"/>
    </row>
    <row r="141">
      <c r="A141" s="7" t="n"/>
      <c r="B141" s="7" t="n"/>
      <c r="C141" s="15" t="n"/>
      <c r="D141" s="7" t="n"/>
      <c r="E141" s="5" t="n"/>
      <c r="F141" s="5" t="n"/>
      <c r="G141" s="5" t="n"/>
    </row>
    <row r="142">
      <c r="A142" s="7" t="n"/>
      <c r="B142" s="7" t="n"/>
      <c r="C142" s="15" t="n"/>
      <c r="D142" s="7" t="n"/>
      <c r="E142" s="5" t="n"/>
      <c r="F142" s="5" t="n"/>
      <c r="G142" s="5" t="n"/>
    </row>
    <row r="143">
      <c r="A143" s="7" t="n"/>
      <c r="B143" s="7" t="n"/>
      <c r="C143" s="15" t="n"/>
      <c r="D143" s="7" t="n"/>
      <c r="E143" s="5" t="n"/>
      <c r="F143" s="5" t="n"/>
      <c r="G143" s="5" t="n"/>
    </row>
    <row r="144">
      <c r="A144" s="7" t="n"/>
      <c r="B144" s="7" t="n"/>
      <c r="C144" s="15" t="n"/>
      <c r="D144" s="7" t="n"/>
      <c r="E144" s="5" t="n"/>
      <c r="F144" s="5" t="n"/>
      <c r="G144" s="5" t="n"/>
    </row>
    <row r="145">
      <c r="A145" s="7" t="n"/>
      <c r="B145" s="7" t="n"/>
      <c r="C145" s="15" t="n"/>
      <c r="D145" s="7" t="n"/>
      <c r="E145" s="5" t="n"/>
      <c r="F145" s="5" t="n"/>
      <c r="G145" s="5" t="n"/>
    </row>
    <row r="146">
      <c r="A146" s="7" t="n"/>
      <c r="B146" s="7" t="n"/>
      <c r="C146" s="15" t="n"/>
      <c r="D146" s="7" t="n"/>
      <c r="E146" s="5" t="n"/>
      <c r="F146" s="5" t="n"/>
      <c r="G146" s="5" t="n"/>
    </row>
    <row r="147">
      <c r="A147" s="7" t="n"/>
      <c r="B147" s="7" t="n"/>
      <c r="C147" s="15" t="n"/>
      <c r="D147" s="7" t="n"/>
      <c r="E147" s="5" t="n"/>
      <c r="F147" s="5" t="n"/>
      <c r="G147" s="5" t="n"/>
    </row>
    <row r="148">
      <c r="A148" s="7" t="n"/>
      <c r="B148" s="7" t="n"/>
      <c r="C148" s="15" t="n"/>
      <c r="D148" s="7" t="n"/>
      <c r="E148" s="5" t="n"/>
      <c r="F148" s="5" t="n"/>
      <c r="G148" s="5" t="n"/>
    </row>
    <row r="149">
      <c r="A149" s="7" t="n"/>
      <c r="B149" s="7" t="n"/>
      <c r="C149" s="15" t="n"/>
      <c r="D149" s="7" t="n"/>
      <c r="E149" s="5" t="n"/>
      <c r="F149" s="5" t="n"/>
      <c r="G149" s="5" t="n"/>
    </row>
    <row r="150">
      <c r="A150" s="7" t="n"/>
      <c r="B150" s="7" t="n"/>
      <c r="C150" s="15" t="n"/>
      <c r="D150" s="7" t="n"/>
      <c r="E150" s="5" t="n"/>
      <c r="F150" s="5" t="n"/>
      <c r="G150" s="5" t="n"/>
    </row>
    <row r="151">
      <c r="A151" s="7" t="n"/>
      <c r="B151" s="7" t="n"/>
      <c r="C151" s="15" t="n"/>
      <c r="D151" s="7" t="n"/>
      <c r="E151" s="5" t="n"/>
      <c r="F151" s="5" t="n"/>
      <c r="G151" s="5" t="n"/>
    </row>
    <row r="152">
      <c r="A152" s="7" t="n"/>
      <c r="B152" s="7" t="n"/>
      <c r="C152" s="15" t="n"/>
      <c r="D152" s="7" t="n"/>
      <c r="E152" s="5" t="n"/>
      <c r="F152" s="5" t="n"/>
      <c r="G152" s="5" t="n"/>
    </row>
    <row r="153">
      <c r="A153" s="7" t="n"/>
      <c r="B153" s="7" t="n"/>
      <c r="C153" s="15" t="n"/>
      <c r="D153" s="7" t="n"/>
      <c r="E153" s="5" t="n"/>
      <c r="F153" s="5" t="n"/>
      <c r="G153" s="5" t="n"/>
    </row>
    <row r="154">
      <c r="A154" s="7" t="n"/>
      <c r="B154" s="7" t="n"/>
      <c r="C154" s="15" t="n"/>
      <c r="D154" s="7" t="n"/>
      <c r="E154" s="5" t="n"/>
      <c r="F154" s="5" t="n"/>
      <c r="G154" s="5" t="n"/>
    </row>
    <row r="155">
      <c r="A155" s="7" t="n"/>
      <c r="B155" s="7" t="n"/>
      <c r="C155" s="15" t="n"/>
      <c r="D155" s="7" t="n"/>
      <c r="E155" s="5" t="n"/>
      <c r="F155" s="5" t="n"/>
      <c r="G155" s="5" t="n"/>
    </row>
    <row r="156">
      <c r="A156" s="7" t="n"/>
      <c r="B156" s="7" t="n"/>
      <c r="C156" s="15" t="n"/>
      <c r="D156" s="7" t="n"/>
      <c r="E156" s="5" t="n"/>
      <c r="F156" s="5" t="n"/>
      <c r="G156" s="5" t="n"/>
    </row>
    <row r="157">
      <c r="A157" s="7" t="n"/>
      <c r="B157" s="7" t="n"/>
      <c r="C157" s="15" t="n"/>
      <c r="D157" s="7" t="n"/>
      <c r="E157" s="5" t="n"/>
      <c r="F157" s="5" t="n"/>
      <c r="G157" s="5" t="n"/>
    </row>
    <row r="158">
      <c r="A158" s="7" t="n"/>
      <c r="B158" s="7" t="n"/>
      <c r="C158" s="15" t="n"/>
      <c r="D158" s="7" t="n"/>
      <c r="E158" s="5" t="n"/>
      <c r="F158" s="5" t="n"/>
      <c r="G158" s="5" t="n"/>
    </row>
    <row r="159">
      <c r="A159" s="7" t="n"/>
      <c r="B159" s="7" t="n"/>
      <c r="C159" s="15" t="n"/>
      <c r="D159" s="7" t="n"/>
      <c r="E159" s="5" t="n"/>
      <c r="F159" s="5" t="n"/>
      <c r="G159" s="5" t="n"/>
    </row>
    <row r="160">
      <c r="A160" s="7" t="n"/>
      <c r="B160" s="7" t="n"/>
      <c r="C160" s="15" t="n"/>
      <c r="D160" s="7" t="n"/>
      <c r="E160" s="5" t="n"/>
      <c r="F160" s="5" t="n"/>
      <c r="G160" s="5" t="n"/>
    </row>
    <row r="161">
      <c r="A161" s="7" t="n"/>
      <c r="B161" s="7" t="n"/>
      <c r="C161" s="15" t="n"/>
      <c r="D161" s="7" t="n"/>
      <c r="E161" s="5" t="n"/>
      <c r="F161" s="5" t="n"/>
      <c r="G161" s="5" t="n"/>
    </row>
    <row r="162">
      <c r="A162" s="7" t="n"/>
      <c r="B162" s="7" t="n"/>
      <c r="C162" s="15" t="n"/>
      <c r="D162" s="7" t="n"/>
      <c r="E162" s="5" t="n"/>
      <c r="F162" s="5" t="n"/>
      <c r="G162" s="5" t="n"/>
    </row>
    <row r="163">
      <c r="A163" s="7" t="n"/>
      <c r="B163" s="7" t="n"/>
      <c r="C163" s="15" t="n"/>
      <c r="D163" s="7" t="n"/>
      <c r="E163" s="5" t="n"/>
      <c r="F163" s="5" t="n"/>
      <c r="G163" s="5" t="n"/>
    </row>
    <row r="164">
      <c r="A164" s="7" t="n"/>
      <c r="B164" s="7" t="n"/>
      <c r="C164" s="15" t="n"/>
      <c r="D164" s="7" t="n"/>
      <c r="E164" s="5" t="n"/>
      <c r="F164" s="5" t="n"/>
      <c r="G164" s="5" t="n"/>
    </row>
    <row r="165">
      <c r="A165" s="7" t="n"/>
      <c r="B165" s="7" t="n"/>
      <c r="C165" s="15" t="n"/>
      <c r="D165" s="7" t="n"/>
      <c r="E165" s="5" t="n"/>
      <c r="F165" s="5" t="n"/>
      <c r="G165" s="5" t="n"/>
    </row>
    <row r="166">
      <c r="A166" s="7" t="n"/>
      <c r="B166" s="7" t="n"/>
      <c r="C166" s="15" t="n"/>
      <c r="D166" s="7" t="n"/>
      <c r="E166" s="5" t="n"/>
      <c r="F166" s="5" t="n"/>
      <c r="G166" s="5" t="n"/>
    </row>
    <row r="167">
      <c r="A167" s="7" t="n"/>
      <c r="B167" s="7" t="n"/>
      <c r="C167" s="15" t="n"/>
      <c r="D167" s="7" t="n"/>
      <c r="E167" s="5" t="n"/>
      <c r="F167" s="5" t="n"/>
      <c r="G167" s="5" t="n"/>
    </row>
    <row r="168">
      <c r="A168" s="7" t="n"/>
      <c r="B168" s="7" t="n"/>
      <c r="C168" s="15" t="n"/>
      <c r="D168" s="7" t="n"/>
      <c r="E168" s="5" t="n"/>
      <c r="F168" s="5" t="n"/>
      <c r="G168" s="5" t="n"/>
    </row>
    <row r="169">
      <c r="A169" s="7" t="n"/>
      <c r="B169" s="7" t="n"/>
      <c r="C169" s="15" t="n"/>
      <c r="D169" s="7" t="n"/>
      <c r="E169" s="5" t="n"/>
      <c r="F169" s="5" t="n"/>
      <c r="G169" s="5" t="n"/>
    </row>
    <row r="170">
      <c r="A170" s="7" t="n"/>
      <c r="B170" s="7" t="n"/>
      <c r="C170" s="15" t="n"/>
      <c r="D170" s="7" t="n"/>
      <c r="E170" s="5" t="n"/>
      <c r="F170" s="5" t="n"/>
      <c r="G170" s="5" t="n"/>
    </row>
    <row r="171">
      <c r="A171" s="7" t="n"/>
      <c r="B171" s="7" t="n"/>
      <c r="C171" s="15" t="n"/>
      <c r="D171" s="7" t="n"/>
      <c r="E171" s="5" t="n"/>
      <c r="F171" s="5" t="n"/>
      <c r="G171" s="5" t="n"/>
    </row>
    <row r="172">
      <c r="A172" s="7" t="n"/>
      <c r="B172" s="7" t="n"/>
      <c r="C172" s="15" t="n"/>
      <c r="D172" s="7" t="n"/>
      <c r="E172" s="5" t="n"/>
      <c r="F172" s="5" t="n"/>
      <c r="G172" s="5" t="n"/>
    </row>
    <row r="173">
      <c r="A173" s="7" t="n"/>
      <c r="B173" s="7" t="n"/>
      <c r="C173" s="15" t="n"/>
      <c r="D173" s="7" t="n"/>
      <c r="E173" s="5" t="n"/>
      <c r="F173" s="5" t="n"/>
      <c r="G173" s="5" t="n"/>
    </row>
    <row r="174">
      <c r="A174" s="7" t="n"/>
      <c r="B174" s="7" t="n"/>
      <c r="C174" s="15" t="n"/>
      <c r="D174" s="7" t="n"/>
      <c r="E174" s="5" t="n"/>
      <c r="F174" s="5" t="n"/>
      <c r="G174" s="5" t="n"/>
    </row>
    <row r="175">
      <c r="A175" s="7" t="n"/>
      <c r="B175" s="7" t="n"/>
      <c r="C175" s="15" t="n"/>
      <c r="D175" s="7" t="n"/>
      <c r="E175" s="5" t="n"/>
      <c r="F175" s="5" t="n"/>
      <c r="G175" s="5" t="n"/>
    </row>
    <row r="176">
      <c r="A176" s="7" t="n"/>
      <c r="B176" s="7" t="n"/>
      <c r="C176" s="15" t="n"/>
      <c r="D176" s="7" t="n"/>
      <c r="E176" s="5" t="n"/>
      <c r="F176" s="5" t="n"/>
      <c r="G176" s="5" t="n"/>
    </row>
    <row r="177">
      <c r="A177" s="7" t="n"/>
      <c r="B177" s="7" t="n"/>
      <c r="C177" s="15" t="n"/>
      <c r="D177" s="7" t="n"/>
      <c r="E177" s="5" t="n"/>
      <c r="F177" s="5" t="n"/>
      <c r="G177" s="5" t="n"/>
    </row>
    <row r="178">
      <c r="A178" s="7" t="n"/>
      <c r="B178" s="7" t="n"/>
      <c r="C178" s="15" t="n"/>
      <c r="D178" s="7" t="n"/>
      <c r="E178" s="5" t="n"/>
      <c r="F178" s="5" t="n"/>
      <c r="G178" s="5" t="n"/>
    </row>
    <row r="179">
      <c r="A179" s="7" t="n"/>
      <c r="B179" s="7" t="n"/>
      <c r="C179" s="15" t="n"/>
      <c r="D179" s="7" t="n"/>
      <c r="E179" s="5" t="n"/>
      <c r="F179" s="5" t="n"/>
      <c r="G179" s="5" t="n"/>
    </row>
    <row r="180">
      <c r="A180" s="7" t="n"/>
      <c r="B180" s="7" t="n"/>
      <c r="C180" s="15" t="n"/>
      <c r="D180" s="7" t="n"/>
      <c r="E180" s="5" t="n"/>
      <c r="F180" s="5" t="n"/>
      <c r="G180" s="5" t="n"/>
    </row>
    <row r="181">
      <c r="A181" s="7" t="n"/>
      <c r="B181" s="7" t="n"/>
      <c r="C181" s="15" t="n"/>
      <c r="D181" s="7" t="n"/>
      <c r="E181" s="5" t="n"/>
      <c r="F181" s="5" t="n"/>
      <c r="G181" s="5" t="n"/>
    </row>
    <row r="182">
      <c r="A182" s="7" t="n"/>
      <c r="B182" s="7" t="n"/>
      <c r="C182" s="15" t="n"/>
      <c r="D182" s="7" t="n"/>
      <c r="E182" s="5" t="n"/>
      <c r="F182" s="5" t="n"/>
      <c r="G182" s="5" t="n"/>
    </row>
    <row r="183">
      <c r="A183" s="7" t="n"/>
      <c r="B183" s="7" t="n"/>
      <c r="C183" s="15" t="n"/>
      <c r="D183" s="7" t="n"/>
      <c r="E183" s="5" t="n"/>
      <c r="F183" s="5" t="n"/>
      <c r="G183" s="5" t="n"/>
    </row>
    <row r="184">
      <c r="A184" s="7" t="n"/>
      <c r="B184" s="7" t="n"/>
      <c r="C184" s="15" t="n"/>
      <c r="D184" s="7" t="n"/>
      <c r="E184" s="5" t="n"/>
      <c r="F184" s="5" t="n"/>
      <c r="G184" s="5" t="n"/>
    </row>
    <row r="185">
      <c r="A185" s="7" t="n"/>
      <c r="B185" s="7" t="n"/>
      <c r="C185" s="15" t="n"/>
      <c r="D185" s="7" t="n"/>
      <c r="E185" s="5" t="n"/>
      <c r="F185" s="5" t="n"/>
      <c r="G185" s="5" t="n"/>
    </row>
    <row r="186">
      <c r="A186" s="7" t="n"/>
      <c r="B186" s="7" t="n"/>
      <c r="C186" s="15" t="n"/>
      <c r="D186" s="7" t="n"/>
      <c r="E186" s="5" t="n"/>
      <c r="F186" s="5" t="n"/>
      <c r="G186" s="5" t="n"/>
    </row>
    <row r="187">
      <c r="A187" s="7" t="n"/>
      <c r="B187" s="7" t="n"/>
      <c r="C187" s="15" t="n"/>
      <c r="D187" s="7" t="n"/>
      <c r="E187" s="5" t="n"/>
      <c r="F187" s="5" t="n"/>
      <c r="G187" s="5" t="n"/>
    </row>
    <row r="188">
      <c r="A188" s="7" t="n"/>
      <c r="B188" s="7" t="n"/>
      <c r="C188" s="15" t="n"/>
      <c r="D188" s="7" t="n"/>
      <c r="E188" s="5" t="n"/>
      <c r="F188" s="5" t="n"/>
      <c r="G188" s="5" t="n"/>
    </row>
    <row r="189">
      <c r="A189" s="7" t="n"/>
      <c r="B189" s="7" t="n"/>
      <c r="C189" s="15" t="n"/>
      <c r="D189" s="7" t="n"/>
      <c r="E189" s="5" t="n"/>
      <c r="F189" s="5" t="n"/>
      <c r="G189" s="5" t="n"/>
    </row>
    <row r="190">
      <c r="A190" s="7" t="n"/>
      <c r="B190" s="7" t="n"/>
      <c r="C190" s="15" t="n"/>
      <c r="D190" s="7" t="n"/>
      <c r="E190" s="5" t="n"/>
      <c r="F190" s="5" t="n"/>
      <c r="G190" s="5" t="n"/>
    </row>
    <row r="191">
      <c r="A191" s="7" t="n"/>
      <c r="B191" s="7" t="n"/>
      <c r="C191" s="15" t="n"/>
      <c r="D191" s="7" t="n"/>
      <c r="E191" s="5" t="n"/>
      <c r="F191" s="5" t="n"/>
      <c r="G191" s="5" t="n"/>
    </row>
    <row r="192">
      <c r="A192" s="7" t="n"/>
      <c r="B192" s="7" t="n"/>
      <c r="C192" s="15" t="n"/>
      <c r="D192" s="7" t="n"/>
      <c r="E192" s="5" t="n"/>
      <c r="F192" s="5" t="n"/>
      <c r="G192" s="5" t="n"/>
    </row>
    <row r="193">
      <c r="A193" s="7" t="n"/>
      <c r="B193" s="7" t="n"/>
      <c r="C193" s="15" t="n"/>
      <c r="D193" s="7" t="n"/>
      <c r="E193" s="5" t="n"/>
      <c r="F193" s="5" t="n"/>
      <c r="G193" s="5" t="n"/>
    </row>
    <row r="194">
      <c r="A194" s="7" t="n"/>
      <c r="B194" s="7" t="n"/>
      <c r="C194" s="15" t="n"/>
      <c r="D194" s="7" t="n"/>
      <c r="E194" s="5" t="n"/>
      <c r="F194" s="5" t="n"/>
      <c r="G194" s="5" t="n"/>
    </row>
    <row r="195">
      <c r="A195" s="7" t="n"/>
      <c r="B195" s="7" t="n"/>
      <c r="C195" s="15" t="n"/>
      <c r="D195" s="7" t="n"/>
      <c r="E195" s="5" t="n"/>
      <c r="F195" s="5" t="n"/>
      <c r="G195" s="5" t="n"/>
    </row>
    <row r="196">
      <c r="A196" s="7" t="n"/>
      <c r="B196" s="7" t="n"/>
      <c r="C196" s="15" t="n"/>
      <c r="D196" s="7" t="n"/>
      <c r="E196" s="5" t="n"/>
      <c r="F196" s="5" t="n"/>
      <c r="G196" s="5" t="n"/>
    </row>
    <row r="197">
      <c r="A197" s="7" t="n"/>
      <c r="B197" s="7" t="n"/>
      <c r="C197" s="15" t="n"/>
      <c r="D197" s="7" t="n"/>
      <c r="E197" s="5" t="n"/>
      <c r="F197" s="5" t="n"/>
      <c r="G197" s="5" t="n"/>
    </row>
    <row r="198">
      <c r="A198" s="7" t="n"/>
      <c r="B198" s="7" t="n"/>
      <c r="C198" s="15" t="n"/>
      <c r="D198" s="7" t="n"/>
      <c r="E198" s="5" t="n"/>
      <c r="F198" s="5" t="n"/>
      <c r="G198" s="5" t="n"/>
    </row>
    <row r="199">
      <c r="A199" s="7" t="n"/>
      <c r="B199" s="7" t="n"/>
      <c r="C199" s="15" t="n"/>
      <c r="D199" s="7" t="n"/>
      <c r="E199" s="5" t="n"/>
      <c r="F199" s="5" t="n"/>
      <c r="G199" s="5" t="n"/>
    </row>
    <row r="200">
      <c r="A200" s="7" t="n"/>
      <c r="B200" s="7" t="n"/>
      <c r="C200" s="15" t="n"/>
      <c r="D200" s="7" t="n"/>
      <c r="E200" s="5" t="n"/>
      <c r="F200" s="5" t="n"/>
      <c r="G200" s="5" t="n"/>
    </row>
    <row r="201">
      <c r="A201" s="7" t="n"/>
      <c r="B201" s="7" t="n"/>
      <c r="C201" s="15" t="n"/>
      <c r="D201" s="7" t="n"/>
      <c r="E201" s="5" t="n"/>
      <c r="F201" s="5" t="n"/>
      <c r="G201" s="5" t="n"/>
    </row>
  </sheetData>
  <conditionalFormatting sqref="A2:D201">
    <cfRule type="expression" priority="1" dxfId="0">
      <formula>AND($B2&lt;&gt;"",COUNTIF($B$2:$B$201,$B2)&gt;1)</formula>
    </cfRule>
    <cfRule type="expression" priority="2" dxfId="1">
      <formula>AND($A2&lt;&gt;"",$B2="")</formula>
    </cfRule>
  </conditionalFormatting>
  <dataValidations count="1">
    <dataValidation sqref="B2:B201" showDropDown="0" showInputMessage="0" showErrorMessage="0" allowBlank="1" type="list">
      <formula1>枠の一覧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2026-10-02T05:57:16Z</dcterms:created>
  <dcterms:modified xmlns:dcterms="http://purl.org/dc/terms/" xmlns:xsi="http://www.w3.org/2001/XMLSchema-instance" xsi:type="dcterms:W3CDTF">2026-10-02T05:57:16Z</dcterms:modified>
</cp:coreProperties>
</file>